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10" activeTab="1"/>
  </bookViews>
  <sheets>
    <sheet name="収支計算書入力について" sheetId="9" r:id="rId1"/>
    <sheet name="収支計算-表" sheetId="3" r:id="rId2"/>
    <sheet name="収支計算書-裏" sheetId="4" r:id="rId3"/>
    <sheet name="収支計算-表 (記入例)" sheetId="11" r:id="rId4"/>
    <sheet name="収支計算書-裏 (記入例)" sheetId="12" r:id="rId5"/>
    <sheet name="償却率表" sheetId="10" r:id="rId6"/>
  </sheets>
  <definedNames>
    <definedName name="_xlnm.Print_Area" localSheetId="2">'収支計算書-裏'!$A$1:$AG$47</definedName>
    <definedName name="_xlnm.Print_Area" localSheetId="4">'収支計算書-裏 (記入例)'!$A$1:$AG$45</definedName>
    <definedName name="_xlnm.Print_Area" localSheetId="1">'収支計算-表'!$A$1:$AN$51</definedName>
    <definedName name="_xlnm.Print_Area" localSheetId="3">'収支計算-表 (記入例)'!$A$1:$AN$51</definedName>
  </definedNames>
  <calcPr calcId="162913"/>
</workbook>
</file>

<file path=xl/calcChain.xml><?xml version="1.0" encoding="utf-8"?>
<calcChain xmlns="http://schemas.openxmlformats.org/spreadsheetml/2006/main">
  <c r="AA32" i="12" l="1"/>
  <c r="W32" i="12"/>
  <c r="S34" i="4" l="1"/>
  <c r="S32" i="4"/>
  <c r="S30" i="4"/>
  <c r="S28" i="4"/>
  <c r="S26" i="4"/>
  <c r="S24" i="4"/>
  <c r="S23" i="4"/>
  <c r="S24" i="12" l="1"/>
  <c r="S32" i="12"/>
  <c r="S30" i="12"/>
  <c r="S28" i="12"/>
  <c r="S26" i="12"/>
  <c r="S23" i="12"/>
  <c r="U8" i="12" l="1"/>
  <c r="V8" i="12"/>
  <c r="X8" i="12"/>
  <c r="AB8" i="12"/>
  <c r="AF8" i="12"/>
  <c r="V15" i="12"/>
  <c r="X15" i="12"/>
  <c r="C16" i="12"/>
  <c r="D16" i="12"/>
  <c r="V10" i="12" s="1"/>
  <c r="V17" i="12" s="1"/>
  <c r="I12" i="11" s="1"/>
  <c r="F16" i="12"/>
  <c r="X10" i="12" s="1"/>
  <c r="K16" i="12"/>
  <c r="I20" i="11" s="1"/>
  <c r="O16" i="12"/>
  <c r="AF17" i="12"/>
  <c r="W23" i="12"/>
  <c r="W24" i="12"/>
  <c r="AA24" i="12" s="1"/>
  <c r="W26" i="12"/>
  <c r="AA26" i="12" s="1"/>
  <c r="W28" i="12"/>
  <c r="AA28" i="12" s="1"/>
  <c r="W30" i="12"/>
  <c r="AA30" i="12" s="1"/>
  <c r="J32" i="12"/>
  <c r="U34" i="12"/>
  <c r="AC34" i="12"/>
  <c r="L42" i="12"/>
  <c r="L45" i="12" s="1"/>
  <c r="W42" i="12"/>
  <c r="L43" i="12"/>
  <c r="W43" i="12"/>
  <c r="D45" i="12"/>
  <c r="G45" i="12"/>
  <c r="J45" i="12"/>
  <c r="O45" i="12"/>
  <c r="S45" i="12"/>
  <c r="U45" i="12"/>
  <c r="AH14" i="11"/>
  <c r="I16" i="11"/>
  <c r="AH16" i="11"/>
  <c r="AH22" i="11" s="1"/>
  <c r="I26" i="11" s="1"/>
  <c r="AH19" i="11"/>
  <c r="AC22" i="11"/>
  <c r="AE22" i="11"/>
  <c r="AK22" i="11"/>
  <c r="AE24" i="11"/>
  <c r="AH30" i="11"/>
  <c r="AK30" i="11"/>
  <c r="AK35" i="11" s="1"/>
  <c r="I28" i="11" s="1"/>
  <c r="AH31" i="11"/>
  <c r="AK31" i="11"/>
  <c r="AH33" i="11"/>
  <c r="AK33" i="11"/>
  <c r="AE35" i="11"/>
  <c r="AE36" i="11"/>
  <c r="T40" i="11"/>
  <c r="AH50" i="11"/>
  <c r="U8" i="4"/>
  <c r="V8" i="4"/>
  <c r="X8" i="4"/>
  <c r="AB8" i="4"/>
  <c r="AF8" i="4"/>
  <c r="U10" i="4"/>
  <c r="V10" i="4"/>
  <c r="V17" i="4" s="1"/>
  <c r="I12" i="3" s="1"/>
  <c r="I18" i="3" s="1"/>
  <c r="I24" i="3" s="1"/>
  <c r="AB10" i="4"/>
  <c r="AF10" i="4"/>
  <c r="V15" i="4"/>
  <c r="X15" i="4"/>
  <c r="C16" i="4"/>
  <c r="D16" i="4"/>
  <c r="F16" i="4"/>
  <c r="X10" i="4" s="1"/>
  <c r="X17" i="4" s="1"/>
  <c r="I14" i="3" s="1"/>
  <c r="K16" i="4"/>
  <c r="O16" i="4"/>
  <c r="AF17" i="4"/>
  <c r="W23" i="4"/>
  <c r="W24" i="4"/>
  <c r="AA24" i="4"/>
  <c r="W26" i="4"/>
  <c r="AA26" i="4" s="1"/>
  <c r="W28" i="4"/>
  <c r="AA28" i="4" s="1"/>
  <c r="W30" i="4"/>
  <c r="AA30" i="4" s="1"/>
  <c r="W32" i="4"/>
  <c r="AA32" i="4"/>
  <c r="W34" i="4"/>
  <c r="AA34" i="4" s="1"/>
  <c r="U36" i="4"/>
  <c r="AC36" i="4"/>
  <c r="L44" i="4"/>
  <c r="L47" i="4" s="1"/>
  <c r="W44" i="4"/>
  <c r="L45" i="4"/>
  <c r="W45" i="4"/>
  <c r="D47" i="4"/>
  <c r="G47" i="4"/>
  <c r="J47" i="4"/>
  <c r="O47" i="4"/>
  <c r="S47" i="4"/>
  <c r="U47" i="4"/>
  <c r="W47" i="4"/>
  <c r="AH14" i="3"/>
  <c r="I16" i="3"/>
  <c r="AH16" i="3"/>
  <c r="AH22" i="3" s="1"/>
  <c r="I26" i="3" s="1"/>
  <c r="AH19" i="3"/>
  <c r="I20" i="3"/>
  <c r="I22" i="3"/>
  <c r="AC22" i="3"/>
  <c r="AE22" i="3"/>
  <c r="AK22" i="3"/>
  <c r="AE24" i="3"/>
  <c r="AK30" i="3"/>
  <c r="AK31" i="3"/>
  <c r="AK35" i="3" s="1"/>
  <c r="I28" i="3" s="1"/>
  <c r="AK33" i="3"/>
  <c r="AE35" i="3"/>
  <c r="AE36" i="3"/>
  <c r="T40" i="3"/>
  <c r="AH50" i="3"/>
  <c r="W36" i="4" l="1"/>
  <c r="AA23" i="4"/>
  <c r="AA37" i="4" s="1"/>
  <c r="I30" i="3" s="1"/>
  <c r="T42" i="3" s="1"/>
  <c r="T44" i="3" s="1"/>
  <c r="T48" i="3" s="1"/>
  <c r="X17" i="12"/>
  <c r="I14" i="11" s="1"/>
  <c r="W45" i="12"/>
  <c r="I18" i="11"/>
  <c r="AB10" i="12"/>
  <c r="AF10" i="12"/>
  <c r="W34" i="12"/>
  <c r="AA23" i="12"/>
  <c r="AA35" i="12" s="1"/>
  <c r="I30" i="11" s="1"/>
  <c r="T42" i="11" s="1"/>
  <c r="S34" i="12"/>
  <c r="S36" i="4"/>
  <c r="I22" i="11"/>
  <c r="I24" i="11" l="1"/>
  <c r="T44" i="11"/>
  <c r="T48" i="11" s="1"/>
</calcChain>
</file>

<file path=xl/sharedStrings.xml><?xml version="1.0" encoding="utf-8"?>
<sst xmlns="http://schemas.openxmlformats.org/spreadsheetml/2006/main" count="642" uniqueCount="266">
  <si>
    <t>住所</t>
    <rPh sb="0" eb="2">
      <t>ジュウショ</t>
    </rPh>
    <phoneticPr fontId="1"/>
  </si>
  <si>
    <t>業種名</t>
    <rPh sb="0" eb="2">
      <t>ギョウシュ</t>
    </rPh>
    <rPh sb="2" eb="3">
      <t>メイ</t>
    </rPh>
    <phoneticPr fontId="1"/>
  </si>
  <si>
    <t>依頼税理士等</t>
    <rPh sb="0" eb="2">
      <t>イライ</t>
    </rPh>
    <rPh sb="2" eb="5">
      <t>ゼイリシ</t>
    </rPh>
    <rPh sb="5" eb="6">
      <t>トウ</t>
    </rPh>
    <phoneticPr fontId="1"/>
  </si>
  <si>
    <t>事務所
所在地</t>
    <rPh sb="0" eb="2">
      <t>ジム</t>
    </rPh>
    <rPh sb="2" eb="3">
      <t>ショ</t>
    </rPh>
    <rPh sb="4" eb="7">
      <t>ショザイチ</t>
    </rPh>
    <phoneticPr fontId="1"/>
  </si>
  <si>
    <t>農園名</t>
    <rPh sb="0" eb="2">
      <t>ノウエン</t>
    </rPh>
    <rPh sb="2" eb="3">
      <t>メイ</t>
    </rPh>
    <phoneticPr fontId="1"/>
  </si>
  <si>
    <t>氏名</t>
    <rPh sb="0" eb="2">
      <t>シメイ</t>
    </rPh>
    <phoneticPr fontId="1"/>
  </si>
  <si>
    <t>フリガナ</t>
    <phoneticPr fontId="1"/>
  </si>
  <si>
    <t>電話番号</t>
    <rPh sb="0" eb="2">
      <t>デンワ</t>
    </rPh>
    <rPh sb="2" eb="4">
      <t>バンゴウ</t>
    </rPh>
    <phoneticPr fontId="1"/>
  </si>
  <si>
    <t>年</t>
    <rPh sb="0" eb="1">
      <t>ネン</t>
    </rPh>
    <phoneticPr fontId="1"/>
  </si>
  <si>
    <t>月</t>
    <rPh sb="0" eb="1">
      <t>ガツ</t>
    </rPh>
    <phoneticPr fontId="1"/>
  </si>
  <si>
    <t>日提出</t>
    <rPh sb="0" eb="1">
      <t>ニチ</t>
    </rPh>
    <rPh sb="1" eb="3">
      <t>テイシュツ</t>
    </rPh>
    <phoneticPr fontId="1"/>
  </si>
  <si>
    <t>（自</t>
    <rPh sb="1" eb="2">
      <t>ジ</t>
    </rPh>
    <phoneticPr fontId="1"/>
  </si>
  <si>
    <t>月</t>
    <rPh sb="0" eb="1">
      <t>ツキ</t>
    </rPh>
    <phoneticPr fontId="1"/>
  </si>
  <si>
    <t>日</t>
    <rPh sb="0" eb="1">
      <t>ニチ</t>
    </rPh>
    <phoneticPr fontId="1"/>
  </si>
  <si>
    <t>至</t>
    <rPh sb="0" eb="1">
      <t>イタル</t>
    </rPh>
    <phoneticPr fontId="1"/>
  </si>
  <si>
    <t>日）</t>
    <rPh sb="0" eb="1">
      <t>ニチ</t>
    </rPh>
    <phoneticPr fontId="1"/>
  </si>
  <si>
    <t>科　　目</t>
    <rPh sb="0" eb="1">
      <t>カ</t>
    </rPh>
    <rPh sb="3" eb="4">
      <t>メ</t>
    </rPh>
    <phoneticPr fontId="1"/>
  </si>
  <si>
    <t>金額　（円）</t>
    <rPh sb="0" eb="2">
      <t>キンガク</t>
    </rPh>
    <rPh sb="4" eb="5">
      <t>エン</t>
    </rPh>
    <phoneticPr fontId="1"/>
  </si>
  <si>
    <t>日数</t>
    <rPh sb="0" eb="2">
      <t>ニッスウ</t>
    </rPh>
    <phoneticPr fontId="1"/>
  </si>
  <si>
    <t>合計</t>
    <rPh sb="0" eb="2">
      <t>ゴウケイ</t>
    </rPh>
    <phoneticPr fontId="1"/>
  </si>
  <si>
    <t>収入金額</t>
    <rPh sb="0" eb="2">
      <t>シュウニュウ</t>
    </rPh>
    <rPh sb="2" eb="4">
      <t>キンガク</t>
    </rPh>
    <phoneticPr fontId="1"/>
  </si>
  <si>
    <t>販売金額</t>
    <rPh sb="0" eb="2">
      <t>ハンバイ</t>
    </rPh>
    <rPh sb="2" eb="4">
      <t>キンガク</t>
    </rPh>
    <phoneticPr fontId="1"/>
  </si>
  <si>
    <t>①</t>
    <phoneticPr fontId="1"/>
  </si>
  <si>
    <t>その他の経費</t>
    <rPh sb="2" eb="3">
      <t>タ</t>
    </rPh>
    <rPh sb="4" eb="6">
      <t>ケイヒ</t>
    </rPh>
    <phoneticPr fontId="1"/>
  </si>
  <si>
    <t>修繕費</t>
    <rPh sb="0" eb="3">
      <t>シュウゼンヒ</t>
    </rPh>
    <phoneticPr fontId="1"/>
  </si>
  <si>
    <t>リ</t>
    <phoneticPr fontId="1"/>
  </si>
  <si>
    <t>金額</t>
    <rPh sb="0" eb="2">
      <t>キンガク</t>
    </rPh>
    <phoneticPr fontId="1"/>
  </si>
  <si>
    <t>②</t>
    <phoneticPr fontId="1"/>
  </si>
  <si>
    <t>動力光熱費</t>
    <rPh sb="0" eb="2">
      <t>ドウリョク</t>
    </rPh>
    <rPh sb="2" eb="3">
      <t>ヒカリ</t>
    </rPh>
    <rPh sb="3" eb="4">
      <t>ネツ</t>
    </rPh>
    <rPh sb="4" eb="5">
      <t>ヒ</t>
    </rPh>
    <phoneticPr fontId="1"/>
  </si>
  <si>
    <t>ヌ</t>
    <phoneticPr fontId="1"/>
  </si>
  <si>
    <t>事業消費</t>
    <rPh sb="0" eb="2">
      <t>ジギョウ</t>
    </rPh>
    <rPh sb="2" eb="4">
      <t>ショウヒ</t>
    </rPh>
    <phoneticPr fontId="1"/>
  </si>
  <si>
    <t>雑収入</t>
    <rPh sb="0" eb="1">
      <t>ザツ</t>
    </rPh>
    <rPh sb="1" eb="3">
      <t>シュウニュウ</t>
    </rPh>
    <phoneticPr fontId="1"/>
  </si>
  <si>
    <t>③</t>
    <phoneticPr fontId="1"/>
  </si>
  <si>
    <t>作業用衣料費</t>
    <rPh sb="0" eb="3">
      <t>サギョウヨウ</t>
    </rPh>
    <rPh sb="3" eb="5">
      <t>イリョウ</t>
    </rPh>
    <rPh sb="5" eb="6">
      <t>ヒ</t>
    </rPh>
    <phoneticPr fontId="1"/>
  </si>
  <si>
    <t>ル</t>
    <phoneticPr fontId="1"/>
  </si>
  <si>
    <t>④</t>
    <phoneticPr fontId="1"/>
  </si>
  <si>
    <t>農業共済掛金</t>
    <rPh sb="0" eb="2">
      <t>ノウギョウ</t>
    </rPh>
    <rPh sb="2" eb="4">
      <t>キョウサイ</t>
    </rPh>
    <rPh sb="4" eb="6">
      <t>カケキン</t>
    </rPh>
    <phoneticPr fontId="1"/>
  </si>
  <si>
    <t>ヲ</t>
    <phoneticPr fontId="1"/>
  </si>
  <si>
    <t>農産物の
棚卸高</t>
    <rPh sb="0" eb="3">
      <t>ノウサンブツ</t>
    </rPh>
    <rPh sb="5" eb="6">
      <t>タナ</t>
    </rPh>
    <rPh sb="6" eb="7">
      <t>オロシ</t>
    </rPh>
    <rPh sb="7" eb="8">
      <t>ダカ</t>
    </rPh>
    <phoneticPr fontId="1"/>
  </si>
  <si>
    <t>期首</t>
    <rPh sb="0" eb="2">
      <t>キシュ</t>
    </rPh>
    <phoneticPr fontId="1"/>
  </si>
  <si>
    <t>⑤</t>
    <phoneticPr fontId="1"/>
  </si>
  <si>
    <t>荷造運賃手数料</t>
    <rPh sb="0" eb="1">
      <t>ニ</t>
    </rPh>
    <rPh sb="1" eb="2">
      <t>ツク</t>
    </rPh>
    <rPh sb="2" eb="4">
      <t>ウンチン</t>
    </rPh>
    <rPh sb="4" eb="7">
      <t>テスウリョウ</t>
    </rPh>
    <phoneticPr fontId="1"/>
  </si>
  <si>
    <t>ワ</t>
    <phoneticPr fontId="1"/>
  </si>
  <si>
    <t>期末</t>
    <rPh sb="0" eb="2">
      <t>キマツ</t>
    </rPh>
    <phoneticPr fontId="1"/>
  </si>
  <si>
    <t>⑥</t>
    <phoneticPr fontId="1"/>
  </si>
  <si>
    <t>土地改良費</t>
    <rPh sb="0" eb="2">
      <t>トチ</t>
    </rPh>
    <rPh sb="2" eb="4">
      <t>カイリョウ</t>
    </rPh>
    <rPh sb="4" eb="5">
      <t>ヒ</t>
    </rPh>
    <phoneticPr fontId="1"/>
  </si>
  <si>
    <t>カ</t>
    <phoneticPr fontId="1"/>
  </si>
  <si>
    <t>計</t>
    <rPh sb="0" eb="1">
      <t>ケイ</t>
    </rPh>
    <phoneticPr fontId="1"/>
  </si>
  <si>
    <t>⑦</t>
    <phoneticPr fontId="1"/>
  </si>
  <si>
    <t>ヨ</t>
    <phoneticPr fontId="1"/>
  </si>
  <si>
    <t>経　　　　　費</t>
    <rPh sb="0" eb="1">
      <t>キョウ</t>
    </rPh>
    <rPh sb="6" eb="7">
      <t>ヒ</t>
    </rPh>
    <phoneticPr fontId="1"/>
  </si>
  <si>
    <t>⑧</t>
    <phoneticPr fontId="1"/>
  </si>
  <si>
    <t>タ</t>
    <phoneticPr fontId="1"/>
  </si>
  <si>
    <t>支払先の住所・氏名</t>
    <rPh sb="0" eb="2">
      <t>シハライ</t>
    </rPh>
    <rPh sb="2" eb="3">
      <t>サキ</t>
    </rPh>
    <rPh sb="4" eb="6">
      <t>ジュウショ</t>
    </rPh>
    <rPh sb="7" eb="9">
      <t>シメイ</t>
    </rPh>
    <phoneticPr fontId="1"/>
  </si>
  <si>
    <t>面積・数量</t>
    <rPh sb="0" eb="2">
      <t>メンセキ</t>
    </rPh>
    <rPh sb="3" eb="5">
      <t>スウリョウ</t>
    </rPh>
    <phoneticPr fontId="1"/>
  </si>
  <si>
    <t>支払額</t>
    <rPh sb="0" eb="2">
      <t>シハライ</t>
    </rPh>
    <rPh sb="2" eb="3">
      <t>ガク</t>
    </rPh>
    <phoneticPr fontId="1"/>
  </si>
  <si>
    <t>小作料・賃借料</t>
    <rPh sb="0" eb="3">
      <t>コサクリョウ</t>
    </rPh>
    <rPh sb="4" eb="7">
      <t>チンシャクリョウ</t>
    </rPh>
    <phoneticPr fontId="1"/>
  </si>
  <si>
    <t>⑨</t>
    <phoneticPr fontId="1"/>
  </si>
  <si>
    <t>レ</t>
    <phoneticPr fontId="1"/>
  </si>
  <si>
    <t>減価償却費</t>
    <rPh sb="0" eb="2">
      <t>ゲンカ</t>
    </rPh>
    <rPh sb="2" eb="4">
      <t>ショウキャク</t>
    </rPh>
    <rPh sb="4" eb="5">
      <t>ヒ</t>
    </rPh>
    <phoneticPr fontId="1"/>
  </si>
  <si>
    <t>⑩</t>
    <phoneticPr fontId="1"/>
  </si>
  <si>
    <t>ソ</t>
    <phoneticPr fontId="1"/>
  </si>
  <si>
    <t>現金</t>
    <rPh sb="0" eb="2">
      <t>ゲンキン</t>
    </rPh>
    <phoneticPr fontId="1"/>
  </si>
  <si>
    <t>貸倒金</t>
    <rPh sb="0" eb="2">
      <t>カシダオレ</t>
    </rPh>
    <rPh sb="2" eb="3">
      <t>キン</t>
    </rPh>
    <phoneticPr fontId="1"/>
  </si>
  <si>
    <t>⑪</t>
    <phoneticPr fontId="1"/>
  </si>
  <si>
    <t>雑費</t>
    <rPh sb="0" eb="1">
      <t>ザツ</t>
    </rPh>
    <rPh sb="1" eb="2">
      <t>ヒ</t>
    </rPh>
    <phoneticPr fontId="1"/>
  </si>
  <si>
    <t>ツ</t>
    <phoneticPr fontId="1"/>
  </si>
  <si>
    <t>利子割引料</t>
    <rPh sb="0" eb="2">
      <t>リシ</t>
    </rPh>
    <rPh sb="2" eb="4">
      <t>ワリビキ</t>
    </rPh>
    <rPh sb="4" eb="5">
      <t>リョウ</t>
    </rPh>
    <phoneticPr fontId="1"/>
  </si>
  <si>
    <t>⑫</t>
    <phoneticPr fontId="1"/>
  </si>
  <si>
    <t>農産物
以外の
棚卸高</t>
    <rPh sb="0" eb="3">
      <t>ノウサンブツ</t>
    </rPh>
    <rPh sb="4" eb="6">
      <t>イガイ</t>
    </rPh>
    <rPh sb="8" eb="10">
      <t>タナオロシ</t>
    </rPh>
    <rPh sb="10" eb="11">
      <t>タカ</t>
    </rPh>
    <phoneticPr fontId="1"/>
  </si>
  <si>
    <t>ネ</t>
    <phoneticPr fontId="1"/>
  </si>
  <si>
    <t>租税公課</t>
    <rPh sb="0" eb="2">
      <t>ソゼイ</t>
    </rPh>
    <rPh sb="2" eb="4">
      <t>コウカ</t>
    </rPh>
    <phoneticPr fontId="1"/>
  </si>
  <si>
    <t>イ</t>
    <phoneticPr fontId="1"/>
  </si>
  <si>
    <t>ナ</t>
    <phoneticPr fontId="1"/>
  </si>
  <si>
    <t>種苗費</t>
    <rPh sb="0" eb="2">
      <t>シュビョウ</t>
    </rPh>
    <rPh sb="2" eb="3">
      <t>ヒ</t>
    </rPh>
    <phoneticPr fontId="1"/>
  </si>
  <si>
    <t>ロ</t>
    <phoneticPr fontId="1"/>
  </si>
  <si>
    <t>ラ</t>
    <phoneticPr fontId="1"/>
  </si>
  <si>
    <t>素蓄費</t>
    <rPh sb="0" eb="2">
      <t>モトチク</t>
    </rPh>
    <rPh sb="2" eb="3">
      <t>ヒ</t>
    </rPh>
    <phoneticPr fontId="1"/>
  </si>
  <si>
    <t>ハ</t>
    <phoneticPr fontId="1"/>
  </si>
  <si>
    <t>⑬</t>
    <phoneticPr fontId="1"/>
  </si>
  <si>
    <t>肥料費</t>
    <rPh sb="0" eb="2">
      <t>ヒリョウ</t>
    </rPh>
    <rPh sb="2" eb="3">
      <t>ヒ</t>
    </rPh>
    <phoneticPr fontId="1"/>
  </si>
  <si>
    <t>ニ</t>
    <phoneticPr fontId="1"/>
  </si>
  <si>
    <t>⑭</t>
    <phoneticPr fontId="1"/>
  </si>
  <si>
    <t>飼料費</t>
    <rPh sb="0" eb="2">
      <t>シリョウ</t>
    </rPh>
    <rPh sb="2" eb="3">
      <t>ヒ</t>
    </rPh>
    <phoneticPr fontId="1"/>
  </si>
  <si>
    <t>ホ</t>
    <phoneticPr fontId="1"/>
  </si>
  <si>
    <t>⑮</t>
    <phoneticPr fontId="1"/>
  </si>
  <si>
    <t>農具費</t>
    <rPh sb="0" eb="2">
      <t>ノウグ</t>
    </rPh>
    <rPh sb="2" eb="3">
      <t>ヒ</t>
    </rPh>
    <phoneticPr fontId="1"/>
  </si>
  <si>
    <t>ヘ</t>
    <phoneticPr fontId="1"/>
  </si>
  <si>
    <t>専従者控除</t>
    <rPh sb="0" eb="3">
      <t>センジュウシャ</t>
    </rPh>
    <rPh sb="3" eb="5">
      <t>コウジョ</t>
    </rPh>
    <phoneticPr fontId="1"/>
  </si>
  <si>
    <t>⑯</t>
    <phoneticPr fontId="1"/>
  </si>
  <si>
    <t>農　　　薬</t>
    <rPh sb="0" eb="1">
      <t>ノウ</t>
    </rPh>
    <rPh sb="4" eb="5">
      <t>クスリ</t>
    </rPh>
    <phoneticPr fontId="1"/>
  </si>
  <si>
    <t>費</t>
    <rPh sb="0" eb="1">
      <t>ヒ</t>
    </rPh>
    <phoneticPr fontId="1"/>
  </si>
  <si>
    <t>ト</t>
    <phoneticPr fontId="1"/>
  </si>
  <si>
    <t>⑰</t>
    <phoneticPr fontId="1"/>
  </si>
  <si>
    <t>衛　　　生</t>
    <rPh sb="0" eb="1">
      <t>マモル</t>
    </rPh>
    <rPh sb="4" eb="5">
      <t>ショウ</t>
    </rPh>
    <phoneticPr fontId="1"/>
  </si>
  <si>
    <t>○事業専従者の氏名等</t>
    <rPh sb="1" eb="3">
      <t>ジギョウ</t>
    </rPh>
    <rPh sb="3" eb="6">
      <t>センジュウシャ</t>
    </rPh>
    <rPh sb="7" eb="10">
      <t>シメイトウ</t>
    </rPh>
    <phoneticPr fontId="1"/>
  </si>
  <si>
    <t>諸材料費</t>
    <rPh sb="0" eb="1">
      <t>ショ</t>
    </rPh>
    <rPh sb="1" eb="3">
      <t>ザイリョウ</t>
    </rPh>
    <rPh sb="3" eb="4">
      <t>ヒ</t>
    </rPh>
    <phoneticPr fontId="1"/>
  </si>
  <si>
    <t>チ</t>
    <phoneticPr fontId="1"/>
  </si>
  <si>
    <t>続柄</t>
    <rPh sb="0" eb="2">
      <t>ツヅキガラ</t>
    </rPh>
    <phoneticPr fontId="1"/>
  </si>
  <si>
    <t>従事月数</t>
    <rPh sb="0" eb="2">
      <t>ジュウジ</t>
    </rPh>
    <rPh sb="2" eb="3">
      <t>ツキ</t>
    </rPh>
    <rPh sb="3" eb="4">
      <t>スウ</t>
    </rPh>
    <phoneticPr fontId="1"/>
  </si>
  <si>
    <t>○収入金額の明細</t>
    <rPh sb="1" eb="3">
      <t>シュウニュウ</t>
    </rPh>
    <rPh sb="3" eb="5">
      <t>キンガク</t>
    </rPh>
    <rPh sb="6" eb="8">
      <t>メイサイ</t>
    </rPh>
    <phoneticPr fontId="1"/>
  </si>
  <si>
    <t>農産物等の
種類品名等</t>
    <rPh sb="0" eb="3">
      <t>ノウサンブツ</t>
    </rPh>
    <rPh sb="3" eb="4">
      <t>トウ</t>
    </rPh>
    <rPh sb="6" eb="8">
      <t>シュルイ</t>
    </rPh>
    <rPh sb="8" eb="10">
      <t>ヒンメイ</t>
    </rPh>
    <rPh sb="10" eb="11">
      <t>トウ</t>
    </rPh>
    <phoneticPr fontId="1"/>
  </si>
  <si>
    <t>農産物の棚卸高</t>
    <rPh sb="0" eb="3">
      <t>ノウサンブツ</t>
    </rPh>
    <rPh sb="4" eb="6">
      <t>タナオロシ</t>
    </rPh>
    <rPh sb="6" eb="7">
      <t>ダカ</t>
    </rPh>
    <phoneticPr fontId="1"/>
  </si>
  <si>
    <t>期　　首</t>
    <rPh sb="0" eb="1">
      <t>キ</t>
    </rPh>
    <rPh sb="3" eb="4">
      <t>クビ</t>
    </rPh>
    <phoneticPr fontId="1"/>
  </si>
  <si>
    <t>期　　末</t>
    <rPh sb="0" eb="1">
      <t>キ</t>
    </rPh>
    <rPh sb="3" eb="4">
      <t>スエ</t>
    </rPh>
    <phoneticPr fontId="1"/>
  </si>
  <si>
    <t>数量</t>
    <rPh sb="0" eb="2">
      <t>スウリョウ</t>
    </rPh>
    <phoneticPr fontId="1"/>
  </si>
  <si>
    <t>特殊施設</t>
    <rPh sb="0" eb="2">
      <t>トクシュ</t>
    </rPh>
    <rPh sb="2" eb="4">
      <t>シセツ</t>
    </rPh>
    <phoneticPr fontId="1"/>
  </si>
  <si>
    <t>畜産物その他</t>
    <rPh sb="0" eb="3">
      <t>チクサンブツ</t>
    </rPh>
    <rPh sb="5" eb="6">
      <t>タ</t>
    </rPh>
    <phoneticPr fontId="1"/>
  </si>
  <si>
    <t>雑収入の内訳</t>
    <rPh sb="0" eb="3">
      <t>ザツシュウニュウ</t>
    </rPh>
    <rPh sb="4" eb="6">
      <t>ウチワケ</t>
    </rPh>
    <phoneticPr fontId="1"/>
  </si>
  <si>
    <t>区　　分</t>
    <rPh sb="0" eb="1">
      <t>ク</t>
    </rPh>
    <rPh sb="3" eb="4">
      <t>ブン</t>
    </rPh>
    <phoneticPr fontId="1"/>
  </si>
  <si>
    <t>合　　計</t>
    <rPh sb="0" eb="1">
      <t>ゴウ</t>
    </rPh>
    <rPh sb="3" eb="4">
      <t>ケイ</t>
    </rPh>
    <phoneticPr fontId="1"/>
  </si>
  <si>
    <t>○減価償却費の計算</t>
    <rPh sb="1" eb="3">
      <t>ゲンカ</t>
    </rPh>
    <rPh sb="3" eb="5">
      <t>ショウキャク</t>
    </rPh>
    <rPh sb="5" eb="6">
      <t>ヒ</t>
    </rPh>
    <rPh sb="7" eb="9">
      <t>ケイサン</t>
    </rPh>
    <phoneticPr fontId="1"/>
  </si>
  <si>
    <t>償却
方法</t>
    <rPh sb="0" eb="2">
      <t>ショウキャク</t>
    </rPh>
    <rPh sb="3" eb="5">
      <t>ホウホウ</t>
    </rPh>
    <phoneticPr fontId="1"/>
  </si>
  <si>
    <t>耐用
年数</t>
    <rPh sb="0" eb="2">
      <t>タイヨウ</t>
    </rPh>
    <rPh sb="3" eb="5">
      <t>ネンスウ</t>
    </rPh>
    <phoneticPr fontId="1"/>
  </si>
  <si>
    <t>ハ</t>
    <phoneticPr fontId="1"/>
  </si>
  <si>
    <t>ニ</t>
    <phoneticPr fontId="1"/>
  </si>
  <si>
    <t>リ</t>
    <phoneticPr fontId="1"/>
  </si>
  <si>
    <t>摘　　要</t>
    <rPh sb="0" eb="1">
      <t>テキ</t>
    </rPh>
    <rPh sb="3" eb="4">
      <t>ヨウ</t>
    </rPh>
    <phoneticPr fontId="1"/>
  </si>
  <si>
    <t>償却の基礎
になる金額</t>
    <rPh sb="0" eb="2">
      <t>ショウキャク</t>
    </rPh>
    <rPh sb="3" eb="5">
      <t>キソ</t>
    </rPh>
    <rPh sb="9" eb="11">
      <t>キンガク</t>
    </rPh>
    <phoneticPr fontId="1"/>
  </si>
  <si>
    <t>本年中
の償却
期間</t>
    <rPh sb="0" eb="2">
      <t>ホンネン</t>
    </rPh>
    <rPh sb="2" eb="3">
      <t>チュウ</t>
    </rPh>
    <rPh sb="5" eb="7">
      <t>ショウキャク</t>
    </rPh>
    <rPh sb="8" eb="10">
      <t>キカン</t>
    </rPh>
    <phoneticPr fontId="1"/>
  </si>
  <si>
    <t>特別償却費</t>
    <rPh sb="0" eb="2">
      <t>トクベツ</t>
    </rPh>
    <rPh sb="2" eb="4">
      <t>ショウキャク</t>
    </rPh>
    <rPh sb="4" eb="5">
      <t>ヒ</t>
    </rPh>
    <phoneticPr fontId="1"/>
  </si>
  <si>
    <t>○果樹・牛馬等の育成費用の計算（販売用の牛馬、受託した牛馬は除きます。）</t>
    <rPh sb="1" eb="3">
      <t>カジュ</t>
    </rPh>
    <rPh sb="4" eb="6">
      <t>ギュウバ</t>
    </rPh>
    <rPh sb="6" eb="7">
      <t>トウ</t>
    </rPh>
    <rPh sb="8" eb="10">
      <t>イクセイ</t>
    </rPh>
    <rPh sb="10" eb="12">
      <t>ヒヨウ</t>
    </rPh>
    <rPh sb="13" eb="15">
      <t>ケイサン</t>
    </rPh>
    <rPh sb="16" eb="19">
      <t>ハンバイヨウ</t>
    </rPh>
    <rPh sb="20" eb="22">
      <t>ギュウバ</t>
    </rPh>
    <rPh sb="23" eb="25">
      <t>ジュタク</t>
    </rPh>
    <rPh sb="27" eb="29">
      <t>ギュウバ</t>
    </rPh>
    <rPh sb="30" eb="31">
      <t>ノゾ</t>
    </rPh>
    <phoneticPr fontId="1"/>
  </si>
  <si>
    <t>◎本年中における特殊事情</t>
    <rPh sb="1" eb="3">
      <t>ホンネン</t>
    </rPh>
    <rPh sb="3" eb="4">
      <t>チュウ</t>
    </rPh>
    <rPh sb="8" eb="10">
      <t>トクシュ</t>
    </rPh>
    <rPh sb="10" eb="12">
      <t>ジジョウ</t>
    </rPh>
    <phoneticPr fontId="1"/>
  </si>
  <si>
    <t>育成費用の明細</t>
    <rPh sb="0" eb="2">
      <t>イクセイ</t>
    </rPh>
    <rPh sb="2" eb="4">
      <t>ヒヨウ</t>
    </rPh>
    <rPh sb="5" eb="7">
      <t>メイサイ</t>
    </rPh>
    <phoneticPr fontId="1"/>
  </si>
  <si>
    <t>ト</t>
    <phoneticPr fontId="1"/>
  </si>
  <si>
    <t>ロ、ハ、ホの
欄の金額の
計算方法</t>
    <rPh sb="7" eb="8">
      <t>ラン</t>
    </rPh>
    <rPh sb="9" eb="11">
      <t>キンガク</t>
    </rPh>
    <rPh sb="13" eb="15">
      <t>ケイサン</t>
    </rPh>
    <rPh sb="15" eb="17">
      <t>ホウホウ</t>
    </rPh>
    <phoneticPr fontId="1"/>
  </si>
  <si>
    <t>ロ　本年中の種苗費、種付料、素蓄費</t>
    <rPh sb="2" eb="4">
      <t>ホンネン</t>
    </rPh>
    <rPh sb="4" eb="5">
      <t>チュウ</t>
    </rPh>
    <rPh sb="6" eb="8">
      <t>シュビョウ</t>
    </rPh>
    <rPh sb="8" eb="9">
      <t>ヒ</t>
    </rPh>
    <rPh sb="10" eb="12">
      <t>タネツ</t>
    </rPh>
    <rPh sb="12" eb="13">
      <t>リョウ</t>
    </rPh>
    <rPh sb="14" eb="15">
      <t>モト</t>
    </rPh>
    <rPh sb="15" eb="16">
      <t>チク</t>
    </rPh>
    <rPh sb="16" eb="17">
      <t>ヒ</t>
    </rPh>
    <phoneticPr fontId="1"/>
  </si>
  <si>
    <t>ハ　本年中の肥料、農薬等の投下費用</t>
    <rPh sb="2" eb="5">
      <t>ホンネンチュウ</t>
    </rPh>
    <rPh sb="6" eb="8">
      <t>ヒリョウ</t>
    </rPh>
    <rPh sb="9" eb="12">
      <t>ノウヤクトウ</t>
    </rPh>
    <rPh sb="13" eb="15">
      <t>トウカ</t>
    </rPh>
    <rPh sb="15" eb="17">
      <t>ヒヨウ</t>
    </rPh>
    <phoneticPr fontId="1"/>
  </si>
  <si>
    <t>ホ　育成中の果樹等から生じた収入金額</t>
    <rPh sb="2" eb="5">
      <t>イクセイチュウ</t>
    </rPh>
    <rPh sb="6" eb="8">
      <t>カジュ</t>
    </rPh>
    <rPh sb="8" eb="9">
      <t>トウ</t>
    </rPh>
    <rPh sb="11" eb="12">
      <t>ショウ</t>
    </rPh>
    <rPh sb="14" eb="16">
      <t>シュウニュウ</t>
    </rPh>
    <rPh sb="16" eb="18">
      <t>キンガク</t>
    </rPh>
    <phoneticPr fontId="1"/>
  </si>
  <si>
    <t>現物</t>
    <rPh sb="0" eb="2">
      <t>ゲンブツ</t>
    </rPh>
    <phoneticPr fontId="1"/>
  </si>
  <si>
    <t>(年齢)</t>
    <rPh sb="1" eb="3">
      <t>ネンレイ</t>
    </rPh>
    <phoneticPr fontId="1"/>
  </si>
  <si>
    <t>延べ従事月数</t>
    <rPh sb="0" eb="1">
      <t>ノ</t>
    </rPh>
    <rPh sb="2" eb="4">
      <t>ジュウジ</t>
    </rPh>
    <rPh sb="4" eb="5">
      <t>ツキ</t>
    </rPh>
    <rPh sb="5" eb="6">
      <t>スウ</t>
    </rPh>
    <phoneticPr fontId="1"/>
  </si>
  <si>
    <t>小作料、賃耕料等の別</t>
    <rPh sb="0" eb="3">
      <t>コサクリョウ</t>
    </rPh>
    <rPh sb="4" eb="5">
      <t>チン</t>
    </rPh>
    <rPh sb="5" eb="6">
      <t>タガヤ</t>
    </rPh>
    <rPh sb="6" eb="8">
      <t>リョウトウ</t>
    </rPh>
    <rPh sb="9" eb="10">
      <t>ベツ</t>
    </rPh>
    <phoneticPr fontId="1"/>
  </si>
  <si>
    <t>水稲</t>
    <rPh sb="0" eb="2">
      <t>スイトウ</t>
    </rPh>
    <phoneticPr fontId="10"/>
  </si>
  <si>
    <t>自家用野菜</t>
    <rPh sb="0" eb="3">
      <t>ジカヨウ</t>
    </rPh>
    <rPh sb="3" eb="5">
      <t>ヤサイ</t>
    </rPh>
    <phoneticPr fontId="10"/>
  </si>
  <si>
    <t>はくさい</t>
    <phoneticPr fontId="10"/>
  </si>
  <si>
    <t>レタス</t>
    <phoneticPr fontId="10"/>
  </si>
  <si>
    <t>きゅうり</t>
    <phoneticPr fontId="10"/>
  </si>
  <si>
    <t>トマト</t>
    <phoneticPr fontId="10"/>
  </si>
  <si>
    <t>水稲共済金</t>
    <rPh sb="0" eb="2">
      <t>スイトウ</t>
    </rPh>
    <rPh sb="2" eb="4">
      <t>キョウサイ</t>
    </rPh>
    <rPh sb="4" eb="5">
      <t>キン</t>
    </rPh>
    <phoneticPr fontId="10"/>
  </si>
  <si>
    <t>農作業委託金</t>
    <rPh sb="0" eb="1">
      <t>ノウ</t>
    </rPh>
    <rPh sb="1" eb="3">
      <t>サギョウ</t>
    </rPh>
    <rPh sb="3" eb="5">
      <t>イタク</t>
    </rPh>
    <rPh sb="5" eb="6">
      <t>キン</t>
    </rPh>
    <phoneticPr fontId="10"/>
  </si>
  <si>
    <t>肉豚</t>
    <rPh sb="0" eb="2">
      <t>ニクブタ</t>
    </rPh>
    <phoneticPr fontId="10"/>
  </si>
  <si>
    <t>金属造畜舎</t>
    <rPh sb="0" eb="2">
      <t>キンゾク</t>
    </rPh>
    <rPh sb="2" eb="3">
      <t>ゾウ</t>
    </rPh>
    <rPh sb="3" eb="5">
      <t>チクシャ</t>
    </rPh>
    <phoneticPr fontId="10"/>
  </si>
  <si>
    <t>耕うん機</t>
    <rPh sb="0" eb="1">
      <t>タガヤ</t>
    </rPh>
    <rPh sb="3" eb="4">
      <t>キ</t>
    </rPh>
    <phoneticPr fontId="1"/>
  </si>
  <si>
    <t>一括償却資産</t>
    <rPh sb="0" eb="2">
      <t>イッカツ</t>
    </rPh>
    <rPh sb="2" eb="4">
      <t>ショウキャク</t>
    </rPh>
    <rPh sb="4" eb="6">
      <t>シサン</t>
    </rPh>
    <phoneticPr fontId="1"/>
  </si>
  <si>
    <t>1台</t>
    <rPh sb="1" eb="2">
      <t>ダイ</t>
    </rPh>
    <phoneticPr fontId="10"/>
  </si>
  <si>
    <t>(</t>
    <phoneticPr fontId="10"/>
  </si>
  <si>
    <t>)</t>
    <phoneticPr fontId="10"/>
  </si>
  <si>
    <t>円</t>
    <rPh sb="0" eb="1">
      <t>エン</t>
    </rPh>
    <phoneticPr fontId="10"/>
  </si>
  <si>
    <t>ホの欄</t>
    <rPh sb="2" eb="3">
      <t>ラン</t>
    </rPh>
    <phoneticPr fontId="10"/>
  </si>
  <si>
    <t>定額</t>
    <rPh sb="0" eb="2">
      <t>テイガク</t>
    </rPh>
    <phoneticPr fontId="10"/>
  </si>
  <si>
    <t>定率</t>
    <rPh sb="0" eb="2">
      <t>テイリツ</t>
    </rPh>
    <phoneticPr fontId="10"/>
  </si>
  <si>
    <t>旧定額</t>
    <rPh sb="0" eb="1">
      <t>キュウ</t>
    </rPh>
    <rPh sb="1" eb="3">
      <t>テイガク</t>
    </rPh>
    <phoneticPr fontId="10"/>
  </si>
  <si>
    <t>旧定率</t>
    <rPh sb="0" eb="1">
      <t>キュウ</t>
    </rPh>
    <rPh sb="1" eb="3">
      <t>テイリツ</t>
    </rPh>
    <phoneticPr fontId="10"/>
  </si>
  <si>
    <t>40㎡</t>
    <phoneticPr fontId="10"/>
  </si>
  <si>
    <t>40a</t>
    <phoneticPr fontId="10"/>
  </si>
  <si>
    <t>このエクセルの表は定額方法のみで計算していますので、それ以外の計算の方は下の枠に本年度分の償却額を入力してください。</t>
    <rPh sb="7" eb="8">
      <t>ヒョウ</t>
    </rPh>
    <rPh sb="9" eb="11">
      <t>テイガク</t>
    </rPh>
    <rPh sb="11" eb="12">
      <t>ホウ</t>
    </rPh>
    <rPh sb="12" eb="13">
      <t>ホウ</t>
    </rPh>
    <rPh sb="16" eb="18">
      <t>ケイサン</t>
    </rPh>
    <rPh sb="28" eb="30">
      <t>イガイ</t>
    </rPh>
    <rPh sb="31" eb="33">
      <t>ケイサン</t>
    </rPh>
    <rPh sb="34" eb="35">
      <t>カタ</t>
    </rPh>
    <rPh sb="36" eb="37">
      <t>シタ</t>
    </rPh>
    <rPh sb="38" eb="39">
      <t>ワク</t>
    </rPh>
    <rPh sb="40" eb="43">
      <t>ホンネンド</t>
    </rPh>
    <rPh sb="43" eb="44">
      <t>ブン</t>
    </rPh>
    <rPh sb="45" eb="48">
      <t>ショウキャクガク</t>
    </rPh>
    <rPh sb="49" eb="51">
      <t>ニュウリョク</t>
    </rPh>
    <phoneticPr fontId="10"/>
  </si>
  <si>
    <t>均等償却</t>
    <rPh sb="0" eb="2">
      <t>キントウ</t>
    </rPh>
    <rPh sb="2" eb="4">
      <t>ショウキャク</t>
    </rPh>
    <phoneticPr fontId="10"/>
  </si>
  <si>
    <t>上記に入力した場合はこの額が優先されます。</t>
    <rPh sb="0" eb="2">
      <t>ジョウキ</t>
    </rPh>
    <rPh sb="3" eb="5">
      <t>ニュウリョク</t>
    </rPh>
    <rPh sb="7" eb="9">
      <t>バアイ</t>
    </rPh>
    <rPh sb="12" eb="13">
      <t>ガク</t>
    </rPh>
    <rPh sb="14" eb="16">
      <t>ユウセン</t>
    </rPh>
    <phoneticPr fontId="10"/>
  </si>
  <si>
    <t>数値を入力するセル</t>
    <rPh sb="0" eb="2">
      <t>スウチ</t>
    </rPh>
    <rPh sb="3" eb="5">
      <t>ニュウリョク</t>
    </rPh>
    <phoneticPr fontId="13"/>
  </si>
  <si>
    <t>計算式が入っているセル</t>
    <rPh sb="0" eb="2">
      <t>ケイサン</t>
    </rPh>
    <rPh sb="2" eb="3">
      <t>シキ</t>
    </rPh>
    <rPh sb="4" eb="5">
      <t>ハイ</t>
    </rPh>
    <phoneticPr fontId="13"/>
  </si>
  <si>
    <t>1.収支計算書の裏から順次入力してください。</t>
    <rPh sb="2" eb="4">
      <t>シュウシ</t>
    </rPh>
    <rPh sb="4" eb="7">
      <t>ケイサンショ</t>
    </rPh>
    <rPh sb="8" eb="9">
      <t>ウラ</t>
    </rPh>
    <rPh sb="11" eb="13">
      <t>ジュンジ</t>
    </rPh>
    <rPh sb="13" eb="15">
      <t>ニュウリョク</t>
    </rPh>
    <phoneticPr fontId="13"/>
  </si>
  <si>
    <t>2.裏面の減価償却については「定率、定額、旧定額、旧定率」等に対応した計算をしていませんので</t>
    <rPh sb="2" eb="4">
      <t>ウラメン</t>
    </rPh>
    <rPh sb="5" eb="7">
      <t>ゲンカ</t>
    </rPh>
    <rPh sb="7" eb="9">
      <t>ショウキャク</t>
    </rPh>
    <rPh sb="15" eb="17">
      <t>テイリツ</t>
    </rPh>
    <rPh sb="18" eb="20">
      <t>テイガク</t>
    </rPh>
    <rPh sb="21" eb="22">
      <t>キュウ</t>
    </rPh>
    <rPh sb="22" eb="24">
      <t>テイガク</t>
    </rPh>
    <rPh sb="25" eb="26">
      <t>キュウ</t>
    </rPh>
    <rPh sb="26" eb="28">
      <t>テイリツ</t>
    </rPh>
    <rPh sb="29" eb="30">
      <t>トウ</t>
    </rPh>
    <rPh sb="31" eb="33">
      <t>タイオウ</t>
    </rPh>
    <rPh sb="35" eb="37">
      <t>ケイサン</t>
    </rPh>
    <phoneticPr fontId="13"/>
  </si>
  <si>
    <t>　注意事項</t>
    <rPh sb="1" eb="3">
      <t>チュウイ</t>
    </rPh>
    <rPh sb="3" eb="5">
      <t>ジコウ</t>
    </rPh>
    <phoneticPr fontId="13"/>
  </si>
  <si>
    <t>家事消費</t>
    <rPh sb="0" eb="1">
      <t>イエ</t>
    </rPh>
    <rPh sb="1" eb="2">
      <t>ジ</t>
    </rPh>
    <rPh sb="2" eb="4">
      <t>ショウヒ</t>
    </rPh>
    <phoneticPr fontId="1"/>
  </si>
  <si>
    <t>　欄外の入力した額が計算表に優先的に反映されます。</t>
    <rPh sb="1" eb="2">
      <t>ラン</t>
    </rPh>
    <rPh sb="2" eb="3">
      <t>ガイ</t>
    </rPh>
    <rPh sb="4" eb="6">
      <t>ニュウリョク</t>
    </rPh>
    <rPh sb="8" eb="9">
      <t>ガク</t>
    </rPh>
    <rPh sb="10" eb="12">
      <t>ケイサン</t>
    </rPh>
    <rPh sb="12" eb="13">
      <t>ヒョウ</t>
    </rPh>
    <rPh sb="14" eb="17">
      <t>ユウセンテキ</t>
    </rPh>
    <rPh sb="18" eb="20">
      <t>ハンエイ</t>
    </rPh>
    <phoneticPr fontId="1"/>
  </si>
  <si>
    <t>エクセル収支内訳書　農業所得用</t>
    <rPh sb="4" eb="6">
      <t>シュウシ</t>
    </rPh>
    <rPh sb="6" eb="9">
      <t>ウチワケショ</t>
    </rPh>
    <rPh sb="10" eb="12">
      <t>ノウギョウ</t>
    </rPh>
    <rPh sb="12" eb="14">
      <t>ショトク</t>
    </rPh>
    <rPh sb="14" eb="15">
      <t>ヨウ</t>
    </rPh>
    <phoneticPr fontId="13"/>
  </si>
  <si>
    <t>平成19年3月31日以前取得</t>
    <rPh sb="0" eb="2">
      <t>ヘイセイ</t>
    </rPh>
    <rPh sb="4" eb="5">
      <t>ネン</t>
    </rPh>
    <rPh sb="6" eb="7">
      <t>ガツ</t>
    </rPh>
    <rPh sb="9" eb="10">
      <t>ニチ</t>
    </rPh>
    <rPh sb="10" eb="12">
      <t>イゼン</t>
    </rPh>
    <rPh sb="12" eb="14">
      <t>シュトク</t>
    </rPh>
    <phoneticPr fontId="1"/>
  </si>
  <si>
    <t>平成19年4月1日以後取得</t>
    <rPh sb="0" eb="2">
      <t>ヘイセイ</t>
    </rPh>
    <rPh sb="4" eb="5">
      <t>ネン</t>
    </rPh>
    <rPh sb="6" eb="7">
      <t>ガツ</t>
    </rPh>
    <rPh sb="8" eb="9">
      <t>ニチ</t>
    </rPh>
    <rPh sb="9" eb="11">
      <t>イゴ</t>
    </rPh>
    <rPh sb="11" eb="13">
      <t>シュトク</t>
    </rPh>
    <phoneticPr fontId="1"/>
  </si>
  <si>
    <t>耐用年数</t>
    <rPh sb="0" eb="2">
      <t>タイヨウ</t>
    </rPh>
    <rPh sb="2" eb="4">
      <t>ネンスウ</t>
    </rPh>
    <phoneticPr fontId="15"/>
  </si>
  <si>
    <t>旧定額法償却率</t>
    <phoneticPr fontId="1"/>
  </si>
  <si>
    <t>旧定率法償却率</t>
    <phoneticPr fontId="1"/>
  </si>
  <si>
    <t>定額法償却率</t>
    <phoneticPr fontId="1"/>
  </si>
  <si>
    <t>0277-46-1111</t>
    <phoneticPr fontId="1"/>
  </si>
  <si>
    <t>桐生　太郎</t>
    <rPh sb="0" eb="2">
      <t>キリュウ</t>
    </rPh>
    <rPh sb="3" eb="5">
      <t>タロウ</t>
    </rPh>
    <phoneticPr fontId="1"/>
  </si>
  <si>
    <t>キリュウ　タロウ</t>
    <phoneticPr fontId="1"/>
  </si>
  <si>
    <t>桐生市△△町3-3</t>
    <rPh sb="0" eb="3">
      <t>キリュウシ</t>
    </rPh>
    <rPh sb="5" eb="6">
      <t>マチ</t>
    </rPh>
    <phoneticPr fontId="1"/>
  </si>
  <si>
    <t>雇人費</t>
    <rPh sb="0" eb="1">
      <t>ヤトイ</t>
    </rPh>
    <rPh sb="1" eb="2">
      <t>ニン</t>
    </rPh>
    <rPh sb="2" eb="3">
      <t>ヒ</t>
    </rPh>
    <phoneticPr fontId="1"/>
  </si>
  <si>
    <t>経　　　　　　費</t>
    <rPh sb="0" eb="1">
      <t>キョウ</t>
    </rPh>
    <rPh sb="7" eb="8">
      <t>ヒ</t>
    </rPh>
    <phoneticPr fontId="1"/>
  </si>
  <si>
    <t>経費から差し引く果樹
牛馬等の育成費用</t>
    <rPh sb="0" eb="2">
      <t>ケイヒ</t>
    </rPh>
    <rPh sb="4" eb="5">
      <t>サ</t>
    </rPh>
    <rPh sb="6" eb="7">
      <t>ヒ</t>
    </rPh>
    <rPh sb="8" eb="10">
      <t>カジュ</t>
    </rPh>
    <rPh sb="11" eb="13">
      <t>ギュウバ</t>
    </rPh>
    <rPh sb="13" eb="14">
      <t>トウ</t>
    </rPh>
    <rPh sb="15" eb="17">
      <t>イクセイ</t>
    </rPh>
    <rPh sb="17" eb="18">
      <t>ヒ</t>
    </rPh>
    <rPh sb="18" eb="19">
      <t>ヨウ</t>
    </rPh>
    <phoneticPr fontId="1"/>
  </si>
  <si>
    <t>⑰のうち、肉用牛について
特例の適用を受ける金額</t>
    <rPh sb="5" eb="7">
      <t>ニクヨウ</t>
    </rPh>
    <rPh sb="7" eb="8">
      <t>ウシ</t>
    </rPh>
    <rPh sb="13" eb="15">
      <t>トクレイ</t>
    </rPh>
    <rPh sb="16" eb="18">
      <t>テキヨウ</t>
    </rPh>
    <rPh sb="19" eb="20">
      <t>ウ</t>
    </rPh>
    <rPh sb="22" eb="24">
      <t>キンガク</t>
    </rPh>
    <phoneticPr fontId="1"/>
  </si>
  <si>
    <t>氏名・住所又は作業名</t>
    <rPh sb="0" eb="2">
      <t>シメイ</t>
    </rPh>
    <rPh sb="3" eb="5">
      <t>ジュウショ</t>
    </rPh>
    <rPh sb="5" eb="6">
      <t>マタ</t>
    </rPh>
    <rPh sb="7" eb="9">
      <t>サギョウ</t>
    </rPh>
    <rPh sb="9" eb="10">
      <t>メイ</t>
    </rPh>
    <phoneticPr fontId="1"/>
  </si>
  <si>
    <t>○雇人費の内訳</t>
    <rPh sb="1" eb="2">
      <t>ヤトイ</t>
    </rPh>
    <rPh sb="2" eb="3">
      <t>ジン</t>
    </rPh>
    <rPh sb="3" eb="4">
      <t>ヒ</t>
    </rPh>
    <rPh sb="5" eb="7">
      <t>ウチワケ</t>
    </rPh>
    <phoneticPr fontId="1"/>
  </si>
  <si>
    <t>源泉徴収税額</t>
    <rPh sb="0" eb="2">
      <t>ゲンセン</t>
    </rPh>
    <rPh sb="2" eb="4">
      <t>チョウシュウ</t>
    </rPh>
    <rPh sb="4" eb="5">
      <t>ゼイ</t>
    </rPh>
    <rPh sb="5" eb="6">
      <t>ガク</t>
    </rPh>
    <phoneticPr fontId="1"/>
  </si>
  <si>
    <r>
      <t xml:space="preserve">小　計
</t>
    </r>
    <r>
      <rPr>
        <sz val="9"/>
        <color indexed="8"/>
        <rFont val="ＭＳ Ｐ明朝"/>
        <family val="1"/>
        <charset val="128"/>
      </rPr>
      <t>（①＋②＋③）</t>
    </r>
    <rPh sb="0" eb="1">
      <t>ショウ</t>
    </rPh>
    <rPh sb="2" eb="3">
      <t>ケイ</t>
    </rPh>
    <phoneticPr fontId="1"/>
  </si>
  <si>
    <r>
      <t xml:space="preserve">小　計
</t>
    </r>
    <r>
      <rPr>
        <sz val="6"/>
        <color indexed="8"/>
        <rFont val="ＭＳ Ｐ明朝"/>
        <family val="1"/>
        <charset val="128"/>
      </rPr>
      <t>（イ～ネまでの計－ナ－ラ）</t>
    </r>
    <rPh sb="0" eb="1">
      <t>ショウ</t>
    </rPh>
    <rPh sb="2" eb="3">
      <t>ケイ</t>
    </rPh>
    <phoneticPr fontId="1"/>
  </si>
  <si>
    <r>
      <t xml:space="preserve">経　費　計
</t>
    </r>
    <r>
      <rPr>
        <sz val="9"/>
        <color indexed="8"/>
        <rFont val="ＭＳ Ｐ明朝"/>
        <family val="1"/>
        <charset val="128"/>
      </rPr>
      <t>（⑧～⑫までの計＋⑬）</t>
    </r>
    <rPh sb="0" eb="1">
      <t>キョウ</t>
    </rPh>
    <rPh sb="2" eb="3">
      <t>ヒ</t>
    </rPh>
    <rPh sb="4" eb="5">
      <t>ケイ</t>
    </rPh>
    <phoneticPr fontId="1"/>
  </si>
  <si>
    <r>
      <t xml:space="preserve">専従者控除前の所得金額
</t>
    </r>
    <r>
      <rPr>
        <sz val="9"/>
        <color indexed="8"/>
        <rFont val="ＭＳ Ｐ明朝"/>
        <family val="1"/>
        <charset val="128"/>
      </rPr>
      <t>（⑦－⑭）</t>
    </r>
    <rPh sb="0" eb="3">
      <t>センジュウシャ</t>
    </rPh>
    <rPh sb="3" eb="5">
      <t>コウジョ</t>
    </rPh>
    <rPh sb="5" eb="6">
      <t>マエ</t>
    </rPh>
    <rPh sb="7" eb="9">
      <t>ショトク</t>
    </rPh>
    <rPh sb="9" eb="11">
      <t>キンガク</t>
    </rPh>
    <phoneticPr fontId="1"/>
  </si>
  <si>
    <t>延　　　　　日</t>
    <rPh sb="0" eb="1">
      <t>ノ</t>
    </rPh>
    <rPh sb="6" eb="7">
      <t>ニチ</t>
    </rPh>
    <phoneticPr fontId="1"/>
  </si>
  <si>
    <t>円</t>
    <rPh sb="0" eb="1">
      <t>エン</t>
    </rPh>
    <phoneticPr fontId="1"/>
  </si>
  <si>
    <t>その他（</t>
    <rPh sb="2" eb="3">
      <t>タ</t>
    </rPh>
    <phoneticPr fontId="1"/>
  </si>
  <si>
    <t>人分）</t>
    <phoneticPr fontId="1"/>
  </si>
  <si>
    <t>a・kg</t>
    <phoneticPr fontId="1"/>
  </si>
  <si>
    <t>妻</t>
    <rPh sb="0" eb="1">
      <t>ツマ</t>
    </rPh>
    <phoneticPr fontId="1"/>
  </si>
  <si>
    <t>桐生　花子</t>
    <rPh sb="0" eb="2">
      <t>キリュウ</t>
    </rPh>
    <rPh sb="3" eb="4">
      <t>ハナ</t>
    </rPh>
    <rPh sb="4" eb="5">
      <t>コ</t>
    </rPh>
    <phoneticPr fontId="1"/>
  </si>
  <si>
    <t>桐生　次男</t>
    <rPh sb="0" eb="2">
      <t>キリュウ</t>
    </rPh>
    <rPh sb="3" eb="5">
      <t>ツギオ</t>
    </rPh>
    <phoneticPr fontId="1"/>
  </si>
  <si>
    <t>子</t>
    <rPh sb="0" eb="1">
      <t>コ</t>
    </rPh>
    <phoneticPr fontId="1"/>
  </si>
  <si>
    <t>歳</t>
    <rPh sb="0" eb="1">
      <t>サイ</t>
    </rPh>
    <phoneticPr fontId="1"/>
  </si>
  <si>
    <t>渡良瀬　一</t>
    <rPh sb="0" eb="3">
      <t>ワタラセ</t>
    </rPh>
    <rPh sb="4" eb="5">
      <t>ハジメ</t>
    </rPh>
    <phoneticPr fontId="1"/>
  </si>
  <si>
    <t>渡良瀬　正子</t>
    <rPh sb="0" eb="3">
      <t>ワタラセ</t>
    </rPh>
    <rPh sb="4" eb="6">
      <t>マサコ</t>
    </rPh>
    <phoneticPr fontId="1"/>
  </si>
  <si>
    <t>計</t>
    <rPh sb="0" eb="1">
      <t>ケイ</t>
    </rPh>
    <phoneticPr fontId="10"/>
  </si>
  <si>
    <t>家事消費
事業消費
金　　　額</t>
    <rPh sb="0" eb="2">
      <t>カジ</t>
    </rPh>
    <rPh sb="2" eb="4">
      <t>ショウヒ</t>
    </rPh>
    <rPh sb="5" eb="7">
      <t>ジギョウ</t>
    </rPh>
    <rPh sb="7" eb="9">
      <t>ショウヒ</t>
    </rPh>
    <rPh sb="10" eb="11">
      <t>キン</t>
    </rPh>
    <rPh sb="14" eb="15">
      <t>ガク</t>
    </rPh>
    <phoneticPr fontId="1"/>
  </si>
  <si>
    <t>減価償却資産の名称等
（繰延資産を含む）</t>
    <rPh sb="0" eb="2">
      <t>ゲンカ</t>
    </rPh>
    <rPh sb="2" eb="4">
      <t>ショウキャク</t>
    </rPh>
    <rPh sb="4" eb="6">
      <t>シサン</t>
    </rPh>
    <rPh sb="7" eb="9">
      <t>メイショウ</t>
    </rPh>
    <rPh sb="9" eb="10">
      <t>トウ</t>
    </rPh>
    <rPh sb="12" eb="13">
      <t>ク</t>
    </rPh>
    <rPh sb="13" eb="14">
      <t>エン</t>
    </rPh>
    <rPh sb="14" eb="16">
      <t>シサン</t>
    </rPh>
    <rPh sb="17" eb="18">
      <t>フク</t>
    </rPh>
    <phoneticPr fontId="1"/>
  </si>
  <si>
    <t>面積
又は
数量</t>
    <rPh sb="0" eb="2">
      <t>メンセキ</t>
    </rPh>
    <rPh sb="3" eb="4">
      <t>マタ</t>
    </rPh>
    <rPh sb="6" eb="8">
      <t>スウリョウ</t>
    </rPh>
    <phoneticPr fontId="1"/>
  </si>
  <si>
    <t>取得
(成熟)
年月</t>
    <rPh sb="0" eb="2">
      <t>シュトク</t>
    </rPh>
    <rPh sb="4" eb="6">
      <t>セイジュク</t>
    </rPh>
    <rPh sb="8" eb="9">
      <t>ネン</t>
    </rPh>
    <rPh sb="9" eb="10">
      <t>ツキ</t>
    </rPh>
    <phoneticPr fontId="1"/>
  </si>
  <si>
    <t>イ</t>
    <phoneticPr fontId="10"/>
  </si>
  <si>
    <t>償却率
又は
改定
償却率</t>
    <rPh sb="0" eb="3">
      <t>ショウキャクリツ</t>
    </rPh>
    <rPh sb="4" eb="5">
      <t>マタ</t>
    </rPh>
    <rPh sb="7" eb="9">
      <t>カイテイ</t>
    </rPh>
    <rPh sb="10" eb="13">
      <t>ショウキャクリツ</t>
    </rPh>
    <phoneticPr fontId="1"/>
  </si>
  <si>
    <t>本年分の
普通償却費
（ロ×ハ×ニ）</t>
    <rPh sb="0" eb="2">
      <t>ホンネン</t>
    </rPh>
    <rPh sb="2" eb="3">
      <t>ブン</t>
    </rPh>
    <rPh sb="5" eb="7">
      <t>フツウ</t>
    </rPh>
    <rPh sb="7" eb="9">
      <t>ショウキャク</t>
    </rPh>
    <rPh sb="9" eb="10">
      <t>ヒ</t>
    </rPh>
    <phoneticPr fontId="1"/>
  </si>
  <si>
    <t>本年分の
償却費合計
（ホ＋ヘ）</t>
    <rPh sb="0" eb="2">
      <t>ホンネン</t>
    </rPh>
    <rPh sb="2" eb="3">
      <t>ブン</t>
    </rPh>
    <rPh sb="5" eb="7">
      <t>ショウキャク</t>
    </rPh>
    <rPh sb="7" eb="8">
      <t>ヒ</t>
    </rPh>
    <rPh sb="8" eb="10">
      <t>ゴウケイ</t>
    </rPh>
    <phoneticPr fontId="1"/>
  </si>
  <si>
    <t>事業
専用
割合</t>
    <rPh sb="0" eb="2">
      <t>ジギョウ</t>
    </rPh>
    <rPh sb="3" eb="4">
      <t>アツム</t>
    </rPh>
    <rPh sb="4" eb="5">
      <t>ヨウ</t>
    </rPh>
    <rPh sb="6" eb="8">
      <t>ワリアイ</t>
    </rPh>
    <phoneticPr fontId="1"/>
  </si>
  <si>
    <t>本年分の必要
経費参入額
（ト×チ）</t>
    <rPh sb="0" eb="2">
      <t>ホンネン</t>
    </rPh>
    <rPh sb="2" eb="3">
      <t>ブン</t>
    </rPh>
    <rPh sb="4" eb="6">
      <t>ヒツヨウ</t>
    </rPh>
    <rPh sb="7" eb="9">
      <t>ケイヒ</t>
    </rPh>
    <rPh sb="9" eb="11">
      <t>サンニュウ</t>
    </rPh>
    <rPh sb="11" eb="12">
      <t>ガク</t>
    </rPh>
    <phoneticPr fontId="1"/>
  </si>
  <si>
    <t>未償却残高
（期末残高）</t>
    <rPh sb="0" eb="1">
      <t>ミ</t>
    </rPh>
    <rPh sb="1" eb="3">
      <t>ショウキャク</t>
    </rPh>
    <rPh sb="3" eb="5">
      <t>ザンダカ</t>
    </rPh>
    <rPh sb="7" eb="9">
      <t>キマツ</t>
    </rPh>
    <rPh sb="9" eb="11">
      <t>ザンダカ</t>
    </rPh>
    <phoneticPr fontId="1"/>
  </si>
  <si>
    <t>果樹・牛馬等
の名称</t>
    <rPh sb="0" eb="2">
      <t>カジュ</t>
    </rPh>
    <rPh sb="3" eb="6">
      <t>ギュウバトウ</t>
    </rPh>
    <rPh sb="8" eb="10">
      <t>メイショウ</t>
    </rPh>
    <phoneticPr fontId="1"/>
  </si>
  <si>
    <t>取得・生産
・定植等
の年月日</t>
    <rPh sb="0" eb="2">
      <t>シュトク</t>
    </rPh>
    <rPh sb="3" eb="5">
      <t>セイサン</t>
    </rPh>
    <rPh sb="7" eb="9">
      <t>テイショク</t>
    </rPh>
    <rPh sb="9" eb="10">
      <t>トウ</t>
    </rPh>
    <rPh sb="12" eb="13">
      <t>ネン</t>
    </rPh>
    <rPh sb="13" eb="15">
      <t>ツキヒ</t>
    </rPh>
    <phoneticPr fontId="1"/>
  </si>
  <si>
    <t>a</t>
    <phoneticPr fontId="10"/>
  </si>
  <si>
    <t>kg</t>
    <phoneticPr fontId="10"/>
  </si>
  <si>
    <t>作付面積（飼育頭
羽数）</t>
    <rPh sb="0" eb="2">
      <t>サクツ</t>
    </rPh>
    <rPh sb="2" eb="4">
      <t>メンセキ</t>
    </rPh>
    <phoneticPr fontId="1"/>
  </si>
  <si>
    <t>作付面積（飼育頭
羽数）　</t>
    <rPh sb="0" eb="2">
      <t>サクツ</t>
    </rPh>
    <rPh sb="2" eb="4">
      <t>メンセキ</t>
    </rPh>
    <phoneticPr fontId="1"/>
  </si>
  <si>
    <t>㎡</t>
    <phoneticPr fontId="10"/>
  </si>
  <si>
    <t>A　小　計　　　</t>
    <rPh sb="2" eb="3">
      <t>ショウ</t>
    </rPh>
    <rPh sb="4" eb="5">
      <t>ケイ</t>
    </rPh>
    <phoneticPr fontId="1"/>
  </si>
  <si>
    <t>B　小　計</t>
    <rPh sb="2" eb="3">
      <t>ショウ</t>
    </rPh>
    <rPh sb="4" eb="5">
      <t>ケイ</t>
    </rPh>
    <phoneticPr fontId="1"/>
  </si>
  <si>
    <r>
      <rPr>
        <sz val="9"/>
        <rFont val="ＭＳ Ｐ明朝"/>
        <family val="1"/>
        <charset val="128"/>
      </rPr>
      <t>農産物計</t>
    </r>
    <r>
      <rPr>
        <sz val="10"/>
        <rFont val="ＭＳ Ｐ明朝"/>
        <family val="1"/>
        <charset val="128"/>
      </rPr>
      <t xml:space="preserve">
</t>
    </r>
    <r>
      <rPr>
        <sz val="8"/>
        <rFont val="ＭＳ Ｐ明朝"/>
        <family val="1"/>
        <charset val="128"/>
      </rPr>
      <t>（A＋B）</t>
    </r>
    <rPh sb="0" eb="3">
      <t>ノウサンブツ</t>
    </rPh>
    <rPh sb="3" eb="4">
      <t>ケイ</t>
    </rPh>
    <phoneticPr fontId="1"/>
  </si>
  <si>
    <t>C　小　計</t>
    <rPh sb="2" eb="3">
      <t>ショウ</t>
    </rPh>
    <rPh sb="4" eb="5">
      <t>ケイ</t>
    </rPh>
    <phoneticPr fontId="1"/>
  </si>
  <si>
    <r>
      <t xml:space="preserve">合　計
</t>
    </r>
    <r>
      <rPr>
        <sz val="8"/>
        <rFont val="ＭＳ Ｐ明朝"/>
        <family val="1"/>
        <charset val="128"/>
      </rPr>
      <t>（A＋B＋C）</t>
    </r>
    <rPh sb="0" eb="1">
      <t>ゴウ</t>
    </rPh>
    <rPh sb="2" eb="3">
      <t>ケイ</t>
    </rPh>
    <phoneticPr fontId="1"/>
  </si>
  <si>
    <t>田　　畑</t>
    <rPh sb="0" eb="1">
      <t>タ</t>
    </rPh>
    <rPh sb="3" eb="4">
      <t>ハタケ</t>
    </rPh>
    <phoneticPr fontId="1"/>
  </si>
  <si>
    <t>①</t>
    <phoneticPr fontId="10"/>
  </si>
  <si>
    <t>②</t>
    <phoneticPr fontId="10"/>
  </si>
  <si>
    <t>③</t>
    <phoneticPr fontId="10"/>
  </si>
  <si>
    <t>⑤</t>
    <phoneticPr fontId="10"/>
  </si>
  <si>
    <t>⑥</t>
    <phoneticPr fontId="10"/>
  </si>
  <si>
    <t>年 月</t>
    <rPh sb="0" eb="1">
      <t>ネン</t>
    </rPh>
    <rPh sb="2" eb="3">
      <t>ツキ</t>
    </rPh>
    <phoneticPr fontId="10"/>
  </si>
  <si>
    <t>年</t>
    <rPh sb="0" eb="1">
      <t>ネン</t>
    </rPh>
    <phoneticPr fontId="10"/>
  </si>
  <si>
    <t>月</t>
    <rPh sb="0" eb="1">
      <t>ツキ</t>
    </rPh>
    <phoneticPr fontId="10"/>
  </si>
  <si>
    <t>ラ</t>
    <phoneticPr fontId="10"/>
  </si>
  <si>
    <t>小　　計
（ロ＋ハ）</t>
    <phoneticPr fontId="10"/>
  </si>
  <si>
    <t>ヘ　本年に取得価額に加算する金額（ニ－ホ）</t>
    <rPh sb="2" eb="4">
      <t>ホンネン</t>
    </rPh>
    <rPh sb="5" eb="7">
      <t>シュトク</t>
    </rPh>
    <rPh sb="7" eb="9">
      <t>カガク</t>
    </rPh>
    <rPh sb="10" eb="12">
      <t>カサン</t>
    </rPh>
    <rPh sb="14" eb="16">
      <t>キンガク</t>
    </rPh>
    <phoneticPr fontId="1"/>
  </si>
  <si>
    <t>本年中に成
熟したものの
取得価額</t>
    <rPh sb="0" eb="2">
      <t>ホンネン</t>
    </rPh>
    <rPh sb="2" eb="3">
      <t>チュウ</t>
    </rPh>
    <rPh sb="4" eb="5">
      <t>シゲル</t>
    </rPh>
    <rPh sb="6" eb="7">
      <t>ジュク</t>
    </rPh>
    <rPh sb="13" eb="15">
      <t>シュトク</t>
    </rPh>
    <rPh sb="15" eb="17">
      <t>カガク</t>
    </rPh>
    <phoneticPr fontId="1"/>
  </si>
  <si>
    <t>翌年への
繰越額
（イ＋ヘ－ト）</t>
    <rPh sb="0" eb="2">
      <t>ヨクネン</t>
    </rPh>
    <rPh sb="5" eb="7">
      <t>クリコシ</t>
    </rPh>
    <rPh sb="7" eb="8">
      <t>ガク</t>
    </rPh>
    <phoneticPr fontId="1"/>
  </si>
  <si>
    <t>前年から
の繰越額</t>
    <rPh sb="0" eb="2">
      <t>ゼンネン</t>
    </rPh>
    <rPh sb="6" eb="8">
      <t>クリコシ</t>
    </rPh>
    <rPh sb="8" eb="9">
      <t>ガク</t>
    </rPh>
    <phoneticPr fontId="1"/>
  </si>
  <si>
    <t>桐生市渡良瀬町1-11</t>
    <rPh sb="0" eb="3">
      <t>キリュウシ</t>
    </rPh>
    <rPh sb="3" eb="6">
      <t>ワタラセ</t>
    </rPh>
    <rPh sb="6" eb="7">
      <t>マチ</t>
    </rPh>
    <phoneticPr fontId="1"/>
  </si>
  <si>
    <t>桐生市渡良瀬町1-11</t>
    <phoneticPr fontId="1"/>
  </si>
  <si>
    <t>桐生市</t>
    <rPh sb="0" eb="3">
      <t>キリュウシ</t>
    </rPh>
    <phoneticPr fontId="1"/>
  </si>
  <si>
    <t>耕作面積　　 a</t>
    <rPh sb="0" eb="2">
      <t>コウサク</t>
    </rPh>
    <rPh sb="2" eb="4">
      <t>メンセキ</t>
    </rPh>
    <phoneticPr fontId="10"/>
  </si>
  <si>
    <r>
      <t xml:space="preserve">計
</t>
    </r>
    <r>
      <rPr>
        <b/>
        <sz val="9"/>
        <color indexed="8"/>
        <rFont val="ＭＳ Ｐゴシック"/>
        <family val="3"/>
        <charset val="128"/>
      </rPr>
      <t>（④－⑤＋⑥）</t>
    </r>
    <rPh sb="0" eb="1">
      <t>ケイ</t>
    </rPh>
    <phoneticPr fontId="1"/>
  </si>
  <si>
    <r>
      <t xml:space="preserve">所得金額
</t>
    </r>
    <r>
      <rPr>
        <b/>
        <sz val="9"/>
        <color indexed="8"/>
        <rFont val="ＭＳ Ｐゴシック"/>
        <family val="3"/>
        <charset val="128"/>
      </rPr>
      <t>（⑮－⑯）</t>
    </r>
    <rPh sb="0" eb="2">
      <t>ショトク</t>
    </rPh>
    <rPh sb="2" eb="4">
      <t>キンガク</t>
    </rPh>
    <phoneticPr fontId="1"/>
  </si>
  <si>
    <r>
      <t xml:space="preserve">取得価額
</t>
    </r>
    <r>
      <rPr>
        <sz val="9"/>
        <rFont val="ＭＳ Ｐ明朝"/>
        <family val="1"/>
        <charset val="128"/>
      </rPr>
      <t>（償却保証額）</t>
    </r>
    <rPh sb="0" eb="2">
      <t>シュトク</t>
    </rPh>
    <rPh sb="2" eb="4">
      <t>カガク</t>
    </rPh>
    <rPh sb="6" eb="8">
      <t>ショウキャク</t>
    </rPh>
    <rPh sb="8" eb="10">
      <t>ホショウ</t>
    </rPh>
    <rPh sb="10" eb="11">
      <t>ガク</t>
    </rPh>
    <phoneticPr fontId="1"/>
  </si>
  <si>
    <t>⑩</t>
    <phoneticPr fontId="44"/>
  </si>
  <si>
    <t>⑩</t>
    <phoneticPr fontId="44"/>
  </si>
  <si>
    <t>桐生農園</t>
    <rPh sb="0" eb="2">
      <t>キリュウ</t>
    </rPh>
    <rPh sb="2" eb="3">
      <t>ノウ</t>
    </rPh>
    <rPh sb="3" eb="4">
      <t>エン</t>
    </rPh>
    <phoneticPr fontId="1"/>
  </si>
  <si>
    <t>○小作料・賃耕料の内訳</t>
    <rPh sb="1" eb="4">
      <t>コサクリョウ</t>
    </rPh>
    <rPh sb="5" eb="6">
      <t>チン</t>
    </rPh>
    <rPh sb="6" eb="7">
      <t>コウ</t>
    </rPh>
    <rPh sb="7" eb="8">
      <t>リョウ</t>
    </rPh>
    <rPh sb="9" eb="11">
      <t>ウチワケ</t>
    </rPh>
    <phoneticPr fontId="1"/>
  </si>
  <si>
    <t>野菜栽培</t>
    <rPh sb="0" eb="2">
      <t>ヤサイ</t>
    </rPh>
    <rPh sb="2" eb="4">
      <t>サイバイ</t>
    </rPh>
    <phoneticPr fontId="1"/>
  </si>
  <si>
    <t>令和</t>
    <rPh sb="0" eb="2">
      <t>レイワ</t>
    </rPh>
    <phoneticPr fontId="1"/>
  </si>
  <si>
    <t>H19.1</t>
    <phoneticPr fontId="10"/>
  </si>
  <si>
    <t>年分収支内訳書　（農業所得用）</t>
    <rPh sb="0" eb="1">
      <t>ネン</t>
    </rPh>
    <rPh sb="1" eb="2">
      <t>ブン</t>
    </rPh>
    <rPh sb="2" eb="4">
      <t>シュウシ</t>
    </rPh>
    <rPh sb="4" eb="7">
      <t>ウチワケショ</t>
    </rPh>
    <rPh sb="9" eb="11">
      <t>ノウギョウ</t>
    </rPh>
    <rPh sb="11" eb="13">
      <t>ショトク</t>
    </rPh>
    <rPh sb="13" eb="14">
      <t>ヨウ</t>
    </rPh>
    <phoneticPr fontId="1"/>
  </si>
  <si>
    <t>各自計算のうえ、入力してください。</t>
    <rPh sb="0" eb="1">
      <t>カク</t>
    </rPh>
    <rPh sb="1" eb="2">
      <t>ジ</t>
    </rPh>
    <rPh sb="2" eb="4">
      <t>ケイサン</t>
    </rPh>
    <rPh sb="8" eb="10">
      <t>ニュウリョク</t>
    </rPh>
    <phoneticPr fontId="13"/>
  </si>
  <si>
    <t>※減価償却で定額法以外の計算をする方は　ホの欄はエクセル表の右側に償却額を入力してください。</t>
    <rPh sb="1" eb="3">
      <t>ゲンカ</t>
    </rPh>
    <rPh sb="3" eb="5">
      <t>ショウキャク</t>
    </rPh>
    <rPh sb="6" eb="8">
      <t>テイガク</t>
    </rPh>
    <rPh sb="8" eb="9">
      <t>ホウ</t>
    </rPh>
    <rPh sb="9" eb="11">
      <t>イガイ</t>
    </rPh>
    <rPh sb="12" eb="14">
      <t>ケイサン</t>
    </rPh>
    <rPh sb="17" eb="18">
      <t>カタ</t>
    </rPh>
    <rPh sb="22" eb="23">
      <t>ラン</t>
    </rPh>
    <rPh sb="28" eb="29">
      <t>ヒョウ</t>
    </rPh>
    <rPh sb="30" eb="32">
      <t>ミギガワ</t>
    </rPh>
    <rPh sb="33" eb="36">
      <t>ショウキャクガク</t>
    </rPh>
    <rPh sb="37" eb="39">
      <t>ニュウリョク</t>
    </rPh>
    <phoneticPr fontId="1"/>
  </si>
  <si>
    <t>3.表面につきましても各時の判断で入力してください。</t>
    <rPh sb="2" eb="3">
      <t>オモテ</t>
    </rPh>
    <rPh sb="3" eb="4">
      <t>メン</t>
    </rPh>
    <rPh sb="11" eb="12">
      <t>カク</t>
    </rPh>
    <rPh sb="12" eb="13">
      <t>ジ</t>
    </rPh>
    <rPh sb="14" eb="16">
      <t>ハンダン</t>
    </rPh>
    <rPh sb="17" eb="19">
      <t>ニュウリョク</t>
    </rPh>
    <phoneticPr fontId="13"/>
  </si>
  <si>
    <t>甘夏みかん樹</t>
    <rPh sb="0" eb="2">
      <t>アマナツ</t>
    </rPh>
    <rPh sb="5" eb="6">
      <t>キ</t>
    </rPh>
    <phoneticPr fontId="1"/>
  </si>
  <si>
    <t>甘夏みかん樹
（20ａ）</t>
    <rPh sb="0" eb="2">
      <t>アマナツ</t>
    </rPh>
    <rPh sb="5" eb="6">
      <t>キ</t>
    </rPh>
    <phoneticPr fontId="1"/>
  </si>
  <si>
    <t>甘夏みかん</t>
    <rPh sb="0" eb="2">
      <t>アマナツ</t>
    </rPh>
    <phoneticPr fontId="10"/>
  </si>
  <si>
    <t>共販諸掛</t>
    <rPh sb="0" eb="2">
      <t>キョウハン</t>
    </rPh>
    <rPh sb="2" eb="3">
      <t>ショ</t>
    </rPh>
    <rPh sb="3" eb="4">
      <t>カ</t>
    </rPh>
    <phoneticPr fontId="44"/>
  </si>
  <si>
    <t>貯水そう</t>
    <rPh sb="0" eb="2">
      <t>チョスイ</t>
    </rPh>
    <phoneticPr fontId="10"/>
  </si>
  <si>
    <t>R5.4</t>
    <phoneticPr fontId="10"/>
  </si>
  <si>
    <t>R5.9</t>
    <phoneticPr fontId="10"/>
  </si>
  <si>
    <t>R5</t>
    <phoneticPr fontId="10"/>
  </si>
  <si>
    <t>H16.2</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</si>
</sst>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_);[Red]\(#,##0\)"/>
    <numFmt numFmtId="179" formatCode="#,##0.000_ "/>
    <numFmt numFmtId="180" formatCode="0_);[Red]\(0\)"/>
    <numFmt numFmtId="181" formatCode="###&quot;歳&quot;"/>
    <numFmt numFmtId="182" formatCode="0.000_ "/>
    <numFmt numFmtId="183" formatCode="0.0"/>
  </numFmts>
  <fonts count="60" x14ac:knownFonts="1">
    <font>
      <sz val="11"/>
      <color theme="1"/>
      <name val="ＭＳ Ｐゴシック"/>
      <family val="3"/>
      <charset val="128"/>
      <scheme val="minor"/>
    </font>
    <font>
      <sz val="6"/>
      <name val="ＭＳ Ｐゴシック"/>
      <family val="3"/>
      <charset val="128"/>
    </font>
    <font>
      <sz val="11"/>
      <color indexed="10"/>
      <name val="ＭＳ Ｐゴシック"/>
      <family val="3"/>
      <charset val="128"/>
    </font>
    <font>
      <sz val="18"/>
      <name val="ＭＳ Ｐゴシック"/>
      <family val="3"/>
      <charset val="128"/>
    </font>
    <font>
      <sz val="10"/>
      <name val="ＭＳ Ｐゴシック"/>
      <family val="3"/>
      <charset val="128"/>
    </font>
    <font>
      <sz val="11"/>
      <color indexed="12"/>
      <name val="ＭＳ Ｐゴシック"/>
      <family val="3"/>
      <charset val="128"/>
    </font>
    <font>
      <sz val="9"/>
      <name val="ＭＳ Ｐゴシック"/>
      <family val="3"/>
      <charset val="128"/>
    </font>
    <font>
      <sz val="9"/>
      <color indexed="1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color indexed="12"/>
      <name val="ＭＳ Ｐゴシック"/>
      <family val="3"/>
      <charset val="128"/>
    </font>
    <font>
      <sz val="10"/>
      <color indexed="10"/>
      <name val="ＭＳ Ｐゴシック"/>
      <family val="3"/>
      <charset val="128"/>
    </font>
    <font>
      <sz val="6"/>
      <name val="ＭＳ Ｐゴシック"/>
      <family val="3"/>
      <charset val="128"/>
    </font>
    <font>
      <sz val="11"/>
      <color indexed="8"/>
      <name val="ＭＳ Ｐゴシック"/>
      <family val="3"/>
      <charset val="128"/>
    </font>
    <font>
      <b/>
      <sz val="18"/>
      <color indexed="56"/>
      <name val="ＭＳ Ｐゴシック"/>
      <family val="3"/>
      <charset val="128"/>
    </font>
    <font>
      <sz val="11"/>
      <color indexed="10"/>
      <name val="ＭＳ Ｐゴシック"/>
      <family val="3"/>
      <charset val="128"/>
    </font>
    <font>
      <b/>
      <sz val="11"/>
      <color indexed="8"/>
      <name val="ＭＳ Ｐゴシック"/>
      <family val="3"/>
      <charset val="128"/>
    </font>
    <font>
      <sz val="11"/>
      <color indexed="12"/>
      <name val="ＭＳ Ｐゴシック"/>
      <family val="3"/>
      <charset val="128"/>
    </font>
    <font>
      <sz val="11"/>
      <color indexed="12"/>
      <name val="ＭＳ Ｐゴシック"/>
      <family val="3"/>
      <charset val="128"/>
    </font>
    <font>
      <sz val="10"/>
      <color indexed="10"/>
      <name val="ＭＳ Ｐゴシック"/>
      <family val="3"/>
      <charset val="128"/>
    </font>
    <font>
      <sz val="10"/>
      <color indexed="12"/>
      <name val="ＭＳ Ｐゴシック"/>
      <family val="3"/>
      <charset val="128"/>
    </font>
    <font>
      <sz val="11"/>
      <color indexed="10"/>
      <name val="ＭＳ Ｐゴシック"/>
      <family val="3"/>
      <charset val="128"/>
    </font>
    <font>
      <sz val="9"/>
      <color indexed="10"/>
      <name val="ＭＳ Ｐゴシック"/>
      <family val="3"/>
      <charset val="128"/>
    </font>
    <font>
      <sz val="9"/>
      <color indexed="12"/>
      <name val="ＭＳ Ｐゴシック"/>
      <family val="3"/>
      <charset val="128"/>
    </font>
    <font>
      <sz val="9"/>
      <color indexed="10"/>
      <name val="ＭＳ Ｐゴシック"/>
      <family val="3"/>
      <charset val="128"/>
    </font>
    <font>
      <sz val="9"/>
      <color indexed="12"/>
      <name val="ＭＳ Ｐゴシック"/>
      <family val="3"/>
      <charset val="128"/>
    </font>
    <font>
      <sz val="10"/>
      <color indexed="10"/>
      <name val="ＭＳ Ｐゴシック"/>
      <family val="3"/>
      <charset val="128"/>
    </font>
    <font>
      <sz val="18"/>
      <color indexed="10"/>
      <name val="ＭＳ Ｐゴシック"/>
      <family val="3"/>
      <charset val="128"/>
    </font>
    <font>
      <sz val="9"/>
      <color indexed="8"/>
      <name val="ＭＳ Ｐゴシック"/>
      <family val="3"/>
      <charset val="128"/>
    </font>
    <font>
      <u/>
      <sz val="11"/>
      <color indexed="12"/>
      <name val="ＭＳ Ｐゴシック"/>
      <family val="3"/>
      <charset val="128"/>
    </font>
    <font>
      <b/>
      <sz val="9"/>
      <color indexed="8"/>
      <name val="ＭＳ Ｐゴシック"/>
      <family val="3"/>
      <charset val="128"/>
    </font>
    <font>
      <b/>
      <sz val="11"/>
      <name val="ＭＳ Ｐゴシック"/>
      <family val="3"/>
      <charset val="128"/>
    </font>
    <font>
      <sz val="10"/>
      <name val="ＭＳ Ｐ明朝"/>
      <family val="1"/>
      <charset val="128"/>
    </font>
    <font>
      <sz val="8"/>
      <name val="ＭＳ Ｐ明朝"/>
      <family val="1"/>
      <charset val="128"/>
    </font>
    <font>
      <sz val="9"/>
      <color indexed="8"/>
      <name val="ＭＳ Ｐ明朝"/>
      <family val="1"/>
      <charset val="128"/>
    </font>
    <font>
      <sz val="6"/>
      <color indexed="8"/>
      <name val="ＭＳ Ｐ明朝"/>
      <family val="1"/>
      <charset val="128"/>
    </font>
    <font>
      <sz val="9"/>
      <color indexed="8"/>
      <name val="ＭＳ Ｐ明朝"/>
      <family val="1"/>
      <charset val="128"/>
    </font>
    <font>
      <sz val="11"/>
      <name val="ＭＳ Ｐ明朝"/>
      <family val="1"/>
      <charset val="128"/>
    </font>
    <font>
      <sz val="9"/>
      <name val="ＭＳ Ｐ明朝"/>
      <family val="1"/>
      <charset val="128"/>
    </font>
    <font>
      <sz val="6"/>
      <name val="ＭＳ Ｐ明朝"/>
      <family val="1"/>
      <charset val="128"/>
    </font>
    <font>
      <sz val="7"/>
      <name val="ＭＳ Ｐ明朝"/>
      <family val="1"/>
      <charset val="128"/>
    </font>
    <font>
      <sz val="7"/>
      <name val="ＭＳ Ｐゴシック"/>
      <family val="3"/>
      <charset val="128"/>
    </font>
    <font>
      <sz val="8"/>
      <color indexed="10"/>
      <name val="ＭＳ Ｐゴシック"/>
      <family val="3"/>
      <charset val="128"/>
    </font>
    <font>
      <sz val="6"/>
      <name val="ＭＳ Ｐゴシック"/>
      <family val="3"/>
      <charset val="128"/>
    </font>
    <font>
      <sz val="8"/>
      <name val="ＭＳ Ｐゴシック"/>
      <family val="3"/>
      <charset val="128"/>
    </font>
    <font>
      <b/>
      <sz val="11"/>
      <color indexed="12"/>
      <name val="ＭＳ Ｐゴシック"/>
      <family val="3"/>
      <charset val="128"/>
    </font>
    <font>
      <sz val="7"/>
      <color indexed="12"/>
      <name val="ＭＳ Ｐゴシック"/>
      <family val="3"/>
      <charset val="128"/>
    </font>
    <font>
      <sz val="11"/>
      <color theme="1"/>
      <name val="ＭＳ Ｐ明朝"/>
      <family val="1"/>
      <charset val="128"/>
    </font>
    <font>
      <sz val="9"/>
      <color theme="1"/>
      <name val="ＭＳ Ｐ明朝"/>
      <family val="1"/>
      <charset val="128"/>
    </font>
    <font>
      <sz val="10"/>
      <color rgb="FFFF0000"/>
      <name val="ＭＳ Ｐゴシック"/>
      <family val="3"/>
      <charset val="128"/>
    </font>
    <font>
      <sz val="9"/>
      <color rgb="FFFF0000"/>
      <name val="ＭＳ Ｐゴシック"/>
      <family val="3"/>
      <charset val="128"/>
    </font>
    <font>
      <sz val="11"/>
      <color rgb="FFFF0000"/>
      <name val="ＭＳ Ｐ明朝"/>
      <family val="1"/>
      <charset val="128"/>
    </font>
    <font>
      <sz val="8"/>
      <color rgb="FFFF0000"/>
      <name val="ＭＳ Ｐ明朝"/>
      <family val="1"/>
      <charset val="128"/>
    </font>
    <font>
      <sz val="8"/>
      <color rgb="FFFF0000"/>
      <name val="ＭＳ Ｐゴシック"/>
      <family val="3"/>
      <charset val="128"/>
    </font>
    <font>
      <sz val="11"/>
      <color rgb="FFFF0000"/>
      <name val="ＭＳ Ｐゴシック"/>
      <family val="3"/>
      <charset val="128"/>
    </font>
    <font>
      <sz val="11"/>
      <color rgb="FF0000FF"/>
      <name val="ＭＳ Ｐゴシック"/>
      <family val="3"/>
      <charset val="128"/>
    </font>
    <font>
      <sz val="10"/>
      <color theme="1"/>
      <name val="ＭＳ Ｐ明朝"/>
      <family val="1"/>
      <charset val="128"/>
    </font>
    <font>
      <sz val="7"/>
      <color theme="1"/>
      <name val="ＭＳ Ｐ明朝"/>
      <family val="1"/>
      <charset val="128"/>
    </font>
    <font>
      <b/>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theme="8" tint="0.39997558519241921"/>
        <bgColor indexed="64"/>
      </patternFill>
    </fill>
    <fill>
      <patternFill patternType="solid">
        <fgColor theme="0" tint="-0.14999847407452621"/>
        <bgColor indexed="64"/>
      </patternFill>
    </fill>
  </fills>
  <borders count="1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diagonalUp="1">
      <left style="hair">
        <color indexed="64"/>
      </left>
      <right style="hair">
        <color indexed="64"/>
      </right>
      <top style="thin">
        <color indexed="64"/>
      </top>
      <bottom/>
      <diagonal style="hair">
        <color indexed="64"/>
      </diagonal>
    </border>
    <border diagonalUp="1">
      <left style="hair">
        <color indexed="64"/>
      </left>
      <right style="hair">
        <color indexed="64"/>
      </right>
      <top/>
      <bottom style="thin">
        <color indexed="64"/>
      </bottom>
      <diagonal style="hair">
        <color indexed="64"/>
      </diagonal>
    </border>
    <border>
      <left style="thin">
        <color indexed="64"/>
      </left>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hair">
        <color indexed="64"/>
      </right>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style="hair">
        <color indexed="64"/>
      </left>
      <right/>
      <top/>
      <bottom style="thin">
        <color indexed="64"/>
      </bottom>
      <diagonal style="hair">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style="double">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30" fillId="0" borderId="0" applyNumberFormat="0" applyFill="0" applyBorder="0" applyAlignment="0" applyProtection="0">
      <alignment vertical="top"/>
      <protection locked="0"/>
    </xf>
    <xf numFmtId="38" fontId="14" fillId="0" borderId="0" applyFont="0" applyFill="0" applyBorder="0" applyAlignment="0" applyProtection="0">
      <alignment vertical="center"/>
    </xf>
  </cellStyleXfs>
  <cellXfs count="907">
    <xf numFmtId="0" fontId="0" fillId="0" borderId="0" xfId="0">
      <alignment vertical="center"/>
    </xf>
    <xf numFmtId="0" fontId="0" fillId="0" borderId="0" xfId="0" applyAlignment="1"/>
    <xf numFmtId="0" fontId="3" fillId="0" borderId="0" xfId="0" applyFont="1" applyAlignment="1"/>
    <xf numFmtId="0" fontId="0" fillId="0" borderId="0" xfId="0" applyFill="1" applyBorder="1" applyAlignment="1">
      <alignment horizontal="left" vertical="center"/>
    </xf>
    <xf numFmtId="0" fontId="0" fillId="0" borderId="0" xfId="0" applyFill="1" applyBorder="1" applyAlignment="1">
      <alignment horizontal="center" vertical="center"/>
    </xf>
    <xf numFmtId="0" fontId="2" fillId="0" borderId="0" xfId="0" applyFont="1" applyFill="1" applyBorder="1" applyAlignment="1">
      <alignment horizontal="center"/>
    </xf>
    <xf numFmtId="177" fontId="5" fillId="0" borderId="0" xfId="0" applyNumberFormat="1" applyFont="1" applyFill="1" applyBorder="1" applyAlignment="1">
      <alignment vertical="center"/>
    </xf>
    <xf numFmtId="177" fontId="5" fillId="0" borderId="0" xfId="0" applyNumberFormat="1" applyFont="1" applyBorder="1" applyAlignment="1">
      <alignment horizontal="right"/>
    </xf>
    <xf numFmtId="0" fontId="5" fillId="0" borderId="0" xfId="0" applyFont="1" applyBorder="1" applyAlignment="1">
      <alignment horizontal="right"/>
    </xf>
    <xf numFmtId="0" fontId="9" fillId="0" borderId="0" xfId="0" applyFont="1" applyAlignment="1"/>
    <xf numFmtId="0" fontId="4" fillId="0" borderId="0" xfId="0" applyFont="1" applyAlignment="1"/>
    <xf numFmtId="58" fontId="4" fillId="0" borderId="0" xfId="0" applyNumberFormat="1" applyFont="1" applyAlignment="1"/>
    <xf numFmtId="0" fontId="8" fillId="0" borderId="0" xfId="0" applyFont="1" applyFill="1" applyBorder="1" applyAlignment="1">
      <alignment horizontal="center"/>
    </xf>
    <xf numFmtId="177" fontId="2" fillId="0" borderId="0" xfId="0" applyNumberFormat="1" applyFont="1" applyFill="1" applyBorder="1" applyAlignment="1">
      <alignment vertical="center"/>
    </xf>
    <xf numFmtId="0" fontId="0" fillId="0" borderId="0" xfId="0" applyBorder="1" applyAlignment="1"/>
    <xf numFmtId="177" fontId="2" fillId="0" borderId="0" xfId="0" applyNumberFormat="1" applyFont="1" applyBorder="1" applyAlignment="1"/>
    <xf numFmtId="0" fontId="4" fillId="0" borderId="1" xfId="0" applyFont="1" applyBorder="1" applyAlignment="1"/>
    <xf numFmtId="0" fontId="4" fillId="0" borderId="2" xfId="0" applyFont="1" applyBorder="1" applyAlignment="1"/>
    <xf numFmtId="0" fontId="4" fillId="0" borderId="3" xfId="0" applyFont="1" applyBorder="1" applyAlignment="1"/>
    <xf numFmtId="176" fontId="22" fillId="0" borderId="0" xfId="0" applyNumberFormat="1" applyFont="1" applyFill="1" applyBorder="1" applyAlignment="1">
      <alignment vertical="center"/>
    </xf>
    <xf numFmtId="176" fontId="19"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Border="1" applyAlignment="1"/>
    <xf numFmtId="0" fontId="0" fillId="0" borderId="0" xfId="0" applyBorder="1" applyAlignment="1">
      <alignment horizontal="center" vertical="center"/>
    </xf>
    <xf numFmtId="0" fontId="0" fillId="0" borderId="0" xfId="0" applyFill="1" applyBorder="1" applyAlignment="1"/>
    <xf numFmtId="177" fontId="2" fillId="0" borderId="0" xfId="0" applyNumberFormat="1" applyFont="1" applyFill="1" applyBorder="1" applyAlignment="1"/>
    <xf numFmtId="0" fontId="17" fillId="0" borderId="0" xfId="0" applyFont="1">
      <alignment vertical="center"/>
    </xf>
    <xf numFmtId="0" fontId="30" fillId="0" borderId="0" xfId="1" applyAlignment="1" applyProtection="1">
      <alignment vertical="center"/>
    </xf>
    <xf numFmtId="0" fontId="29" fillId="0" borderId="1" xfId="0" applyFont="1" applyBorder="1" applyAlignment="1">
      <alignment horizontal="center" vertical="center"/>
    </xf>
    <xf numFmtId="0" fontId="31" fillId="0" borderId="4" xfId="0" applyFont="1" applyBorder="1" applyAlignment="1">
      <alignment horizontal="center" vertical="center"/>
    </xf>
    <xf numFmtId="0" fontId="17" fillId="0" borderId="1" xfId="0" applyFont="1" applyBorder="1" applyAlignment="1">
      <alignment horizontal="center" vertical="center"/>
    </xf>
    <xf numFmtId="0" fontId="17" fillId="2" borderId="1" xfId="0" applyFont="1" applyFill="1" applyBorder="1" applyAlignment="1">
      <alignment horizontal="center" vertical="center"/>
    </xf>
    <xf numFmtId="0" fontId="32" fillId="3" borderId="1" xfId="0" applyFont="1" applyFill="1" applyBorder="1" applyAlignment="1">
      <alignment horizontal="center" vertical="center"/>
    </xf>
    <xf numFmtId="0" fontId="17" fillId="0" borderId="5" xfId="0" applyFont="1" applyBorder="1" applyAlignment="1">
      <alignment horizontal="center" vertical="center"/>
    </xf>
    <xf numFmtId="182" fontId="0" fillId="0" borderId="6" xfId="0" applyNumberFormat="1" applyBorder="1" applyAlignment="1">
      <alignment horizontal="center" vertical="center"/>
    </xf>
    <xf numFmtId="182" fontId="0" fillId="0" borderId="7" xfId="0" applyNumberFormat="1" applyBorder="1" applyAlignment="1">
      <alignment horizontal="center" vertical="center"/>
    </xf>
    <xf numFmtId="0" fontId="17" fillId="0" borderId="8" xfId="0" applyFont="1" applyBorder="1" applyAlignment="1">
      <alignment horizontal="center" vertical="center"/>
    </xf>
    <xf numFmtId="182" fontId="0" fillId="0" borderId="9" xfId="0" applyNumberFormat="1" applyBorder="1" applyAlignment="1">
      <alignment horizontal="center" vertical="center"/>
    </xf>
    <xf numFmtId="182" fontId="0" fillId="0" borderId="10" xfId="0" applyNumberFormat="1" applyBorder="1" applyAlignment="1">
      <alignment horizontal="center" vertical="center"/>
    </xf>
    <xf numFmtId="0" fontId="17" fillId="0" borderId="11" xfId="0" applyFont="1" applyBorder="1" applyAlignment="1">
      <alignment horizontal="center" vertical="center"/>
    </xf>
    <xf numFmtId="182" fontId="0" fillId="0" borderId="12" xfId="0" applyNumberFormat="1" applyBorder="1" applyAlignment="1">
      <alignment horizontal="center" vertical="center"/>
    </xf>
    <xf numFmtId="182" fontId="0" fillId="0" borderId="13" xfId="0" applyNumberFormat="1" applyBorder="1" applyAlignment="1">
      <alignment horizontal="center" vertical="center"/>
    </xf>
    <xf numFmtId="0" fontId="2" fillId="5" borderId="0" xfId="0" applyFont="1" applyFill="1" applyAlignment="1"/>
    <xf numFmtId="0" fontId="48" fillId="0" borderId="0" xfId="0" applyFont="1" applyAlignment="1"/>
    <xf numFmtId="0" fontId="2" fillId="5" borderId="0" xfId="0" applyFont="1" applyFill="1" applyBorder="1" applyAlignment="1"/>
    <xf numFmtId="0" fontId="48" fillId="0" borderId="14" xfId="0" applyFont="1" applyBorder="1" applyAlignment="1">
      <alignment horizontal="center"/>
    </xf>
    <xf numFmtId="0" fontId="48" fillId="0" borderId="15" xfId="0" applyFont="1" applyBorder="1" applyAlignment="1">
      <alignment horizontal="center"/>
    </xf>
    <xf numFmtId="0" fontId="49" fillId="5" borderId="16" xfId="0" applyFont="1" applyFill="1" applyBorder="1" applyAlignment="1">
      <alignment horizontal="center"/>
    </xf>
    <xf numFmtId="0" fontId="49" fillId="5" borderId="17" xfId="0" applyFont="1" applyFill="1" applyBorder="1" applyAlignment="1">
      <alignment horizontal="center"/>
    </xf>
    <xf numFmtId="0" fontId="49" fillId="0" borderId="16" xfId="0" applyFont="1" applyFill="1" applyBorder="1" applyAlignment="1">
      <alignment horizontal="center"/>
    </xf>
    <xf numFmtId="0" fontId="49" fillId="0" borderId="17" xfId="0" applyFont="1" applyFill="1" applyBorder="1" applyAlignment="1">
      <alignment horizontal="center"/>
    </xf>
    <xf numFmtId="0" fontId="38" fillId="5" borderId="0" xfId="0" applyFont="1" applyFill="1" applyBorder="1" applyAlignment="1"/>
    <xf numFmtId="0" fontId="4" fillId="5" borderId="0" xfId="0" applyFont="1" applyFill="1" applyAlignment="1"/>
    <xf numFmtId="180" fontId="4" fillId="5" borderId="15" xfId="0" applyNumberFormat="1" applyFont="1" applyFill="1" applyBorder="1" applyAlignment="1">
      <alignment vertical="center"/>
    </xf>
    <xf numFmtId="0" fontId="20" fillId="0" borderId="14" xfId="0" applyFont="1" applyFill="1" applyBorder="1" applyAlignment="1">
      <alignment horizontal="left" vertical="center"/>
    </xf>
    <xf numFmtId="178" fontId="4" fillId="0" borderId="16" xfId="0" applyNumberFormat="1" applyFont="1" applyFill="1" applyBorder="1" applyAlignment="1">
      <alignment horizontal="right" vertical="center"/>
    </xf>
    <xf numFmtId="0" fontId="4" fillId="0" borderId="16" xfId="0" applyFont="1" applyFill="1" applyBorder="1" applyAlignment="1">
      <alignment horizontal="right" vertical="center"/>
    </xf>
    <xf numFmtId="38" fontId="4" fillId="0" borderId="16" xfId="0" applyNumberFormat="1" applyFont="1" applyFill="1" applyBorder="1" applyAlignment="1">
      <alignment vertical="center"/>
    </xf>
    <xf numFmtId="177" fontId="41" fillId="0" borderId="16" xfId="0" applyNumberFormat="1" applyFont="1" applyFill="1" applyBorder="1" applyAlignment="1">
      <alignment horizontal="right" shrinkToFit="1"/>
    </xf>
    <xf numFmtId="0" fontId="41" fillId="5" borderId="0" xfId="0" applyFont="1" applyFill="1" applyAlignment="1">
      <alignment horizontal="right" vertical="top"/>
    </xf>
    <xf numFmtId="177" fontId="21" fillId="0" borderId="14" xfId="0" applyNumberFormat="1" applyFont="1" applyFill="1" applyBorder="1" applyAlignment="1">
      <alignment horizontal="right"/>
    </xf>
    <xf numFmtId="177" fontId="21" fillId="0" borderId="16" xfId="0" applyNumberFormat="1" applyFont="1" applyFill="1" applyBorder="1" applyAlignment="1">
      <alignment horizontal="right"/>
    </xf>
    <xf numFmtId="177" fontId="20" fillId="0" borderId="14" xfId="0" applyNumberFormat="1" applyFont="1" applyFill="1" applyBorder="1" applyAlignment="1">
      <alignment horizontal="right"/>
    </xf>
    <xf numFmtId="0" fontId="33" fillId="0" borderId="18" xfId="0" applyFont="1" applyBorder="1" applyAlignment="1">
      <alignment horizontal="center" vertical="center"/>
    </xf>
    <xf numFmtId="0" fontId="50" fillId="5" borderId="19" xfId="0" applyFont="1" applyFill="1" applyBorder="1" applyAlignment="1">
      <alignment horizontal="right" vertical="center"/>
    </xf>
    <xf numFmtId="177" fontId="20" fillId="5" borderId="19" xfId="0" applyNumberFormat="1" applyFont="1" applyFill="1" applyBorder="1" applyAlignment="1">
      <alignment horizontal="right" vertical="center"/>
    </xf>
    <xf numFmtId="0" fontId="50" fillId="5" borderId="20" xfId="0" applyFont="1" applyFill="1" applyBorder="1" applyAlignment="1">
      <alignment horizontal="right" vertical="center"/>
    </xf>
    <xf numFmtId="177" fontId="20" fillId="5" borderId="20" xfId="0" applyNumberFormat="1" applyFont="1" applyFill="1" applyBorder="1" applyAlignment="1">
      <alignment horizontal="right" vertical="center"/>
    </xf>
    <xf numFmtId="0" fontId="41" fillId="5" borderId="21" xfId="0" applyFont="1" applyFill="1" applyBorder="1" applyAlignment="1">
      <alignment horizontal="right" vertical="top"/>
    </xf>
    <xf numFmtId="38" fontId="21" fillId="0" borderId="18" xfId="2" applyFont="1" applyFill="1" applyBorder="1" applyAlignment="1">
      <alignment horizontal="right" vertical="center"/>
    </xf>
    <xf numFmtId="178" fontId="21" fillId="0" borderId="14" xfId="0" applyNumberFormat="1" applyFont="1" applyFill="1" applyBorder="1" applyAlignment="1">
      <alignment horizontal="right" vertical="center"/>
    </xf>
    <xf numFmtId="0" fontId="41" fillId="0" borderId="21" xfId="0" applyFont="1" applyFill="1" applyBorder="1" applyAlignment="1">
      <alignment horizontal="right" vertical="center"/>
    </xf>
    <xf numFmtId="38" fontId="21" fillId="0" borderId="22" xfId="2" applyFont="1" applyFill="1" applyBorder="1" applyAlignment="1">
      <alignment horizontal="right" vertical="center"/>
    </xf>
    <xf numFmtId="178" fontId="21" fillId="0" borderId="23" xfId="0" applyNumberFormat="1" applyFont="1" applyFill="1" applyBorder="1" applyAlignment="1">
      <alignment horizontal="right" vertical="center"/>
    </xf>
    <xf numFmtId="178" fontId="21" fillId="0" borderId="24" xfId="0" applyNumberFormat="1" applyFont="1" applyFill="1" applyBorder="1" applyAlignment="1">
      <alignment horizontal="right" vertical="center"/>
    </xf>
    <xf numFmtId="178" fontId="42" fillId="0" borderId="23" xfId="0" applyNumberFormat="1" applyFont="1" applyFill="1" applyBorder="1" applyAlignment="1">
      <alignment vertical="center"/>
    </xf>
    <xf numFmtId="38" fontId="4" fillId="0" borderId="24" xfId="0" applyNumberFormat="1" applyFont="1" applyFill="1" applyBorder="1" applyAlignment="1">
      <alignment vertical="center"/>
    </xf>
    <xf numFmtId="178" fontId="42" fillId="0" borderId="14" xfId="0" applyNumberFormat="1" applyFont="1" applyFill="1" applyBorder="1" applyAlignment="1">
      <alignment vertical="center"/>
    </xf>
    <xf numFmtId="0" fontId="50" fillId="5" borderId="25" xfId="0" applyFont="1" applyFill="1" applyBorder="1" applyAlignment="1">
      <alignment horizontal="right" vertical="center"/>
    </xf>
    <xf numFmtId="0" fontId="4" fillId="5" borderId="19" xfId="0" applyFont="1" applyFill="1" applyBorder="1" applyAlignment="1">
      <alignment horizontal="right" vertical="center"/>
    </xf>
    <xf numFmtId="178" fontId="4" fillId="0" borderId="24" xfId="0" applyNumberFormat="1" applyFont="1" applyFill="1" applyBorder="1" applyAlignment="1">
      <alignment horizontal="right" vertical="center"/>
    </xf>
    <xf numFmtId="0" fontId="20" fillId="0" borderId="24" xfId="0" applyFont="1" applyFill="1" applyBorder="1" applyAlignment="1">
      <alignment horizontal="left" vertical="center"/>
    </xf>
    <xf numFmtId="0" fontId="51" fillId="5" borderId="26" xfId="0" applyFont="1" applyFill="1" applyBorder="1" applyAlignment="1">
      <alignment horizontal="left" vertical="center"/>
    </xf>
    <xf numFmtId="0" fontId="33" fillId="0" borderId="27" xfId="0" applyFont="1" applyBorder="1" applyAlignment="1">
      <alignment vertical="center"/>
    </xf>
    <xf numFmtId="0" fontId="50" fillId="5" borderId="26" xfId="0" applyFont="1" applyFill="1" applyBorder="1" applyAlignment="1">
      <alignment vertical="center"/>
    </xf>
    <xf numFmtId="0" fontId="50" fillId="5" borderId="28" xfId="0" applyFont="1" applyFill="1" applyBorder="1" applyAlignment="1">
      <alignment vertical="center"/>
    </xf>
    <xf numFmtId="0" fontId="4" fillId="5" borderId="26" xfId="0" applyFont="1" applyFill="1" applyBorder="1" applyAlignment="1">
      <alignment vertical="center"/>
    </xf>
    <xf numFmtId="0" fontId="33" fillId="0" borderId="14" xfId="0" applyFont="1" applyBorder="1" applyAlignment="1">
      <alignment horizontal="center"/>
    </xf>
    <xf numFmtId="0" fontId="33" fillId="0" borderId="21" xfId="0" applyFont="1" applyBorder="1" applyAlignment="1"/>
    <xf numFmtId="180" fontId="12" fillId="5" borderId="29" xfId="0" applyNumberFormat="1" applyFont="1" applyFill="1" applyBorder="1" applyAlignment="1">
      <alignment vertical="center"/>
    </xf>
    <xf numFmtId="180" fontId="4" fillId="5" borderId="0" xfId="0" applyNumberFormat="1" applyFont="1" applyFill="1" applyBorder="1" applyAlignment="1">
      <alignment vertical="center"/>
    </xf>
    <xf numFmtId="180" fontId="12" fillId="5" borderId="30" xfId="0" applyNumberFormat="1" applyFont="1" applyFill="1" applyBorder="1" applyAlignment="1">
      <alignment vertical="center"/>
    </xf>
    <xf numFmtId="180" fontId="12" fillId="5" borderId="31" xfId="0" applyNumberFormat="1" applyFont="1" applyFill="1" applyBorder="1" applyAlignment="1">
      <alignment vertical="center"/>
    </xf>
    <xf numFmtId="180" fontId="4" fillId="5" borderId="30" xfId="0" applyNumberFormat="1" applyFont="1" applyFill="1" applyBorder="1" applyAlignment="1">
      <alignment vertical="center"/>
    </xf>
    <xf numFmtId="177" fontId="41" fillId="5" borderId="14" xfId="0" applyNumberFormat="1" applyFont="1" applyFill="1" applyBorder="1" applyAlignment="1">
      <alignment horizontal="right" shrinkToFit="1"/>
    </xf>
    <xf numFmtId="0" fontId="41" fillId="5" borderId="14" xfId="0" applyFont="1" applyFill="1" applyBorder="1" applyAlignment="1">
      <alignment horizontal="right" vertical="top"/>
    </xf>
    <xf numFmtId="180" fontId="12" fillId="5" borderId="32" xfId="0" applyNumberFormat="1" applyFont="1" applyFill="1" applyBorder="1" applyAlignment="1">
      <alignment vertical="center"/>
    </xf>
    <xf numFmtId="180" fontId="12" fillId="5" borderId="0" xfId="0" applyNumberFormat="1" applyFont="1" applyFill="1" applyBorder="1" applyAlignment="1">
      <alignment vertical="center"/>
    </xf>
    <xf numFmtId="0" fontId="12" fillId="5" borderId="0" xfId="0" applyNumberFormat="1" applyFont="1" applyFill="1" applyBorder="1" applyAlignment="1">
      <alignment horizontal="right"/>
    </xf>
    <xf numFmtId="0" fontId="12" fillId="5" borderId="0" xfId="0" applyFont="1" applyFill="1" applyBorder="1" applyAlignment="1"/>
    <xf numFmtId="179" fontId="12" fillId="5" borderId="14" xfId="0" applyNumberFormat="1" applyFont="1" applyFill="1" applyBorder="1" applyAlignment="1">
      <alignment shrinkToFit="1"/>
    </xf>
    <xf numFmtId="179" fontId="4" fillId="5" borderId="0" xfId="0" applyNumberFormat="1" applyFont="1" applyFill="1" applyBorder="1" applyAlignment="1">
      <alignment shrinkToFit="1"/>
    </xf>
    <xf numFmtId="179" fontId="12" fillId="5" borderId="32" xfId="0" applyNumberFormat="1" applyFont="1" applyFill="1" applyBorder="1" applyAlignment="1">
      <alignment shrinkToFit="1"/>
    </xf>
    <xf numFmtId="179" fontId="4" fillId="5" borderId="30" xfId="0" applyNumberFormat="1" applyFont="1" applyFill="1" applyBorder="1" applyAlignment="1">
      <alignment shrinkToFit="1"/>
    </xf>
    <xf numFmtId="179" fontId="12" fillId="5" borderId="0" xfId="0" applyNumberFormat="1" applyFont="1" applyFill="1" applyBorder="1" applyAlignment="1">
      <alignment shrinkToFit="1"/>
    </xf>
    <xf numFmtId="179" fontId="4" fillId="5" borderId="15" xfId="0" applyNumberFormat="1" applyFont="1" applyFill="1" applyBorder="1" applyAlignment="1">
      <alignment shrinkToFit="1"/>
    </xf>
    <xf numFmtId="0" fontId="12" fillId="5" borderId="23" xfId="0" applyFont="1" applyFill="1" applyBorder="1" applyAlignment="1">
      <alignment horizontal="right"/>
    </xf>
    <xf numFmtId="0" fontId="4" fillId="5" borderId="33" xfId="0" applyFont="1" applyFill="1" applyBorder="1" applyAlignment="1">
      <alignment horizontal="right"/>
    </xf>
    <xf numFmtId="177" fontId="4" fillId="5" borderId="34" xfId="0" applyNumberFormat="1" applyFont="1" applyFill="1" applyBorder="1" applyAlignment="1">
      <alignment horizontal="right"/>
    </xf>
    <xf numFmtId="0" fontId="4" fillId="5" borderId="35" xfId="0" applyFont="1" applyFill="1" applyBorder="1" applyAlignment="1">
      <alignment horizontal="right"/>
    </xf>
    <xf numFmtId="177" fontId="4" fillId="5" borderId="36" xfId="0" applyNumberFormat="1" applyFont="1" applyFill="1" applyBorder="1" applyAlignment="1">
      <alignment horizontal="right"/>
    </xf>
    <xf numFmtId="0" fontId="4" fillId="5" borderId="37" xfId="0" applyFont="1" applyFill="1" applyBorder="1" applyAlignment="1">
      <alignment horizontal="right"/>
    </xf>
    <xf numFmtId="177" fontId="4" fillId="5" borderId="38" xfId="0" applyNumberFormat="1" applyFont="1" applyFill="1" applyBorder="1" applyAlignment="1">
      <alignment horizontal="right"/>
    </xf>
    <xf numFmtId="0" fontId="4" fillId="5" borderId="39" xfId="0" applyFont="1" applyFill="1" applyBorder="1" applyAlignment="1">
      <alignment horizontal="right"/>
    </xf>
    <xf numFmtId="177" fontId="4" fillId="5" borderId="40" xfId="0" applyNumberFormat="1" applyFont="1" applyFill="1" applyBorder="1" applyAlignment="1">
      <alignment horizontal="right"/>
    </xf>
    <xf numFmtId="0" fontId="4" fillId="0" borderId="23" xfId="0" applyFont="1" applyBorder="1" applyAlignment="1"/>
    <xf numFmtId="177" fontId="41" fillId="0" borderId="24" xfId="0" applyNumberFormat="1" applyFont="1" applyFill="1" applyBorder="1" applyAlignment="1">
      <alignment horizontal="right" shrinkToFit="1"/>
    </xf>
    <xf numFmtId="0" fontId="4" fillId="5" borderId="23" xfId="0" applyFont="1" applyFill="1" applyBorder="1" applyAlignment="1"/>
    <xf numFmtId="177" fontId="41" fillId="5" borderId="24" xfId="0" applyNumberFormat="1" applyFont="1" applyFill="1" applyBorder="1" applyAlignment="1">
      <alignment horizontal="right" shrinkToFit="1"/>
    </xf>
    <xf numFmtId="0" fontId="33" fillId="5" borderId="14" xfId="0" applyFont="1" applyFill="1" applyBorder="1" applyAlignment="1">
      <alignment horizontal="left" vertical="top" wrapText="1"/>
    </xf>
    <xf numFmtId="0" fontId="39" fillId="5" borderId="14" xfId="0" applyFont="1" applyFill="1" applyBorder="1" applyAlignment="1">
      <alignment horizontal="left" vertical="top" wrapText="1"/>
    </xf>
    <xf numFmtId="0" fontId="20" fillId="5" borderId="18" xfId="0" applyFont="1" applyFill="1" applyBorder="1" applyAlignment="1"/>
    <xf numFmtId="0" fontId="39" fillId="5" borderId="23" xfId="0" applyFont="1" applyFill="1" applyBorder="1" applyAlignment="1">
      <alignment horizontal="left" vertical="top" wrapText="1"/>
    </xf>
    <xf numFmtId="177" fontId="20" fillId="0" borderId="23" xfId="0" applyNumberFormat="1" applyFont="1" applyFill="1" applyBorder="1" applyAlignment="1">
      <alignment horizontal="right"/>
    </xf>
    <xf numFmtId="177" fontId="20" fillId="0" borderId="24" xfId="0" applyNumberFormat="1" applyFont="1" applyFill="1" applyBorder="1" applyAlignment="1">
      <alignment horizontal="right"/>
    </xf>
    <xf numFmtId="0" fontId="33" fillId="0" borderId="23" xfId="0" applyFont="1" applyBorder="1" applyAlignment="1">
      <alignment horizontal="center"/>
    </xf>
    <xf numFmtId="177" fontId="21" fillId="0" borderId="24" xfId="0" applyNumberFormat="1" applyFont="1" applyFill="1" applyBorder="1" applyAlignment="1">
      <alignment horizontal="right"/>
    </xf>
    <xf numFmtId="0" fontId="33" fillId="0" borderId="23" xfId="0" applyFont="1" applyBorder="1" applyAlignment="1">
      <alignment horizontal="left" vertical="top" wrapText="1"/>
    </xf>
    <xf numFmtId="177" fontId="21" fillId="0" borderId="23" xfId="0" applyNumberFormat="1" applyFont="1" applyFill="1" applyBorder="1" applyAlignment="1">
      <alignment horizontal="right"/>
    </xf>
    <xf numFmtId="0" fontId="4" fillId="0" borderId="41" xfId="0" applyFont="1" applyBorder="1" applyAlignment="1">
      <alignment horizontal="right" vertical="center"/>
    </xf>
    <xf numFmtId="0" fontId="49" fillId="5" borderId="42" xfId="0" applyFont="1" applyFill="1" applyBorder="1" applyAlignment="1">
      <alignment horizontal="center"/>
    </xf>
    <xf numFmtId="0" fontId="49" fillId="5" borderId="43" xfId="0" applyFont="1" applyFill="1" applyBorder="1" applyAlignment="1">
      <alignment horizontal="center"/>
    </xf>
    <xf numFmtId="0" fontId="49" fillId="5" borderId="44" xfId="0" applyFont="1" applyFill="1" applyBorder="1" applyAlignment="1">
      <alignment horizontal="center"/>
    </xf>
    <xf numFmtId="0" fontId="5" fillId="5" borderId="16" xfId="0" applyFont="1" applyFill="1" applyBorder="1" applyAlignment="1">
      <alignment horizontal="center" vertical="center"/>
    </xf>
    <xf numFmtId="0" fontId="0" fillId="0" borderId="0" xfId="0" applyBorder="1" applyAlignment="1">
      <alignment horizontal="center" vertical="center"/>
    </xf>
    <xf numFmtId="0" fontId="50" fillId="5" borderId="28" xfId="0" applyFont="1" applyFill="1" applyBorder="1" applyAlignment="1">
      <alignment vertical="center"/>
    </xf>
    <xf numFmtId="0" fontId="50" fillId="5" borderId="26" xfId="0" applyFont="1" applyFill="1" applyBorder="1" applyAlignment="1">
      <alignment vertical="center"/>
    </xf>
    <xf numFmtId="0" fontId="41" fillId="5" borderId="21" xfId="0" applyFont="1" applyFill="1" applyBorder="1" applyAlignment="1">
      <alignment horizontal="right" vertical="top"/>
    </xf>
    <xf numFmtId="177" fontId="20" fillId="5" borderId="19" xfId="0" applyNumberFormat="1" applyFont="1" applyFill="1" applyBorder="1" applyAlignment="1">
      <alignment horizontal="right" vertical="center"/>
    </xf>
    <xf numFmtId="177" fontId="20" fillId="5" borderId="20" xfId="0" applyNumberFormat="1" applyFont="1" applyFill="1" applyBorder="1" applyAlignment="1">
      <alignment horizontal="right" vertical="center"/>
    </xf>
    <xf numFmtId="0" fontId="4" fillId="5" borderId="19" xfId="0" applyFont="1" applyFill="1" applyBorder="1" applyAlignment="1">
      <alignment horizontal="right" vertical="center"/>
    </xf>
    <xf numFmtId="0" fontId="52" fillId="5" borderId="14" xfId="0" applyFont="1" applyFill="1" applyBorder="1" applyAlignment="1">
      <alignment vertical="center"/>
    </xf>
    <xf numFmtId="0" fontId="52" fillId="5" borderId="24" xfId="0" applyFont="1" applyFill="1" applyBorder="1" applyAlignment="1">
      <alignment vertical="center"/>
    </xf>
    <xf numFmtId="0" fontId="53" fillId="5" borderId="45" xfId="0" applyFont="1" applyFill="1" applyBorder="1" applyAlignment="1">
      <alignment vertical="center"/>
    </xf>
    <xf numFmtId="0" fontId="2" fillId="5" borderId="32" xfId="0" applyFont="1" applyFill="1" applyBorder="1" applyAlignment="1">
      <alignment vertical="center"/>
    </xf>
    <xf numFmtId="0" fontId="2" fillId="5" borderId="36" xfId="0" applyFont="1" applyFill="1" applyBorder="1" applyAlignment="1">
      <alignment vertical="center"/>
    </xf>
    <xf numFmtId="0" fontId="43" fillId="5" borderId="46" xfId="0" applyFont="1" applyFill="1" applyBorder="1" applyAlignment="1">
      <alignment vertical="center"/>
    </xf>
    <xf numFmtId="176" fontId="19" fillId="0" borderId="4" xfId="0" applyNumberFormat="1" applyFont="1" applyFill="1" applyBorder="1" applyAlignment="1">
      <alignment vertical="center"/>
    </xf>
    <xf numFmtId="176" fontId="22" fillId="5" borderId="4" xfId="0" applyNumberFormat="1" applyFont="1" applyFill="1" applyBorder="1" applyAlignment="1">
      <alignment vertical="center"/>
    </xf>
    <xf numFmtId="0" fontId="54" fillId="5" borderId="45" xfId="0" applyFont="1" applyFill="1" applyBorder="1" applyAlignment="1">
      <alignment vertical="center"/>
    </xf>
    <xf numFmtId="0" fontId="55" fillId="5" borderId="14" xfId="0" applyFont="1" applyFill="1" applyBorder="1" applyAlignment="1">
      <alignment vertical="center"/>
    </xf>
    <xf numFmtId="0" fontId="55" fillId="5" borderId="24" xfId="0" applyFont="1" applyFill="1" applyBorder="1" applyAlignment="1">
      <alignment vertical="center"/>
    </xf>
    <xf numFmtId="0" fontId="39" fillId="0" borderId="0" xfId="0" applyFont="1" applyAlignment="1"/>
    <xf numFmtId="0" fontId="4" fillId="0" borderId="0" xfId="0" applyFont="1" applyAlignment="1">
      <alignment horizontal="right"/>
    </xf>
    <xf numFmtId="178" fontId="11" fillId="0" borderId="34" xfId="0" applyNumberFormat="1" applyFont="1" applyFill="1" applyBorder="1" applyAlignment="1">
      <alignment horizontal="right"/>
    </xf>
    <xf numFmtId="177" fontId="47" fillId="0" borderId="23" xfId="0" applyNumberFormat="1" applyFont="1" applyFill="1" applyBorder="1" applyAlignment="1">
      <alignment vertical="center"/>
    </xf>
    <xf numFmtId="177" fontId="33" fillId="5" borderId="14" xfId="0" applyNumberFormat="1" applyFont="1" applyFill="1" applyBorder="1" applyAlignment="1">
      <alignment horizontal="right" shrinkToFit="1"/>
    </xf>
    <xf numFmtId="177" fontId="33" fillId="5" borderId="24" xfId="0" applyNumberFormat="1" applyFont="1" applyFill="1" applyBorder="1" applyAlignment="1">
      <alignment horizontal="right" shrinkToFit="1"/>
    </xf>
    <xf numFmtId="0" fontId="6" fillId="0" borderId="0" xfId="0" applyFont="1" applyBorder="1" applyAlignment="1">
      <alignment vertical="top" wrapText="1"/>
    </xf>
    <xf numFmtId="178" fontId="41" fillId="0" borderId="33" xfId="0" applyNumberFormat="1" applyFont="1" applyFill="1" applyBorder="1" applyAlignment="1">
      <alignment vertical="center"/>
    </xf>
    <xf numFmtId="177" fontId="20" fillId="5" borderId="0" xfId="0" applyNumberFormat="1" applyFont="1" applyFill="1" applyBorder="1" applyAlignment="1">
      <alignment horizontal="right"/>
    </xf>
    <xf numFmtId="177" fontId="20" fillId="5" borderId="0" xfId="0" applyNumberFormat="1" applyFont="1" applyFill="1" applyBorder="1" applyAlignment="1">
      <alignment horizontal="right"/>
    </xf>
    <xf numFmtId="0" fontId="20" fillId="5" borderId="0" xfId="0" applyFont="1" applyFill="1" applyBorder="1" applyAlignment="1">
      <alignment horizontal="center" vertical="center" shrinkToFit="1"/>
    </xf>
    <xf numFmtId="0" fontId="20" fillId="5" borderId="42" xfId="0" applyFont="1" applyFill="1" applyBorder="1" applyAlignment="1">
      <alignment horizontal="center" vertical="center" shrinkToFit="1"/>
    </xf>
    <xf numFmtId="0" fontId="4" fillId="5" borderId="14" xfId="0" applyFont="1" applyFill="1" applyBorder="1" applyAlignment="1"/>
    <xf numFmtId="0" fontId="12" fillId="5" borderId="30" xfId="0" applyNumberFormat="1" applyFont="1" applyFill="1" applyBorder="1" applyAlignment="1">
      <alignment horizontal="right"/>
    </xf>
    <xf numFmtId="0" fontId="12" fillId="5" borderId="30" xfId="0" applyFont="1" applyFill="1" applyBorder="1" applyAlignment="1"/>
    <xf numFmtId="0" fontId="20" fillId="5" borderId="30" xfId="0" applyFont="1" applyFill="1" applyBorder="1" applyAlignment="1">
      <alignment vertical="center" wrapText="1"/>
    </xf>
    <xf numFmtId="177" fontId="20" fillId="0" borderId="0" xfId="0" applyNumberFormat="1" applyFont="1" applyFill="1" applyBorder="1" applyAlignment="1"/>
    <xf numFmtId="0" fontId="17" fillId="6" borderId="8" xfId="0" applyFont="1" applyFill="1" applyBorder="1" applyAlignment="1">
      <alignment horizontal="center" vertical="center"/>
    </xf>
    <xf numFmtId="182" fontId="0" fillId="6" borderId="9" xfId="0" applyNumberFormat="1" applyFill="1" applyBorder="1" applyAlignment="1">
      <alignment horizontal="center" vertical="center"/>
    </xf>
    <xf numFmtId="182" fontId="0" fillId="6" borderId="10" xfId="0" applyNumberFormat="1" applyFill="1" applyBorder="1" applyAlignment="1">
      <alignment horizontal="center" vertical="center"/>
    </xf>
    <xf numFmtId="0" fontId="17" fillId="6" borderId="11" xfId="0" applyFont="1" applyFill="1" applyBorder="1" applyAlignment="1">
      <alignment horizontal="center" vertical="center"/>
    </xf>
    <xf numFmtId="182" fontId="0" fillId="6" borderId="12" xfId="0" applyNumberFormat="1" applyFill="1" applyBorder="1" applyAlignment="1">
      <alignment horizontal="center" vertical="center"/>
    </xf>
    <xf numFmtId="182" fontId="0" fillId="6" borderId="13" xfId="0" applyNumberFormat="1" applyFill="1" applyBorder="1" applyAlignment="1">
      <alignment horizontal="center" vertical="center"/>
    </xf>
    <xf numFmtId="0" fontId="17" fillId="6" borderId="5" xfId="0" applyFont="1" applyFill="1" applyBorder="1" applyAlignment="1">
      <alignment horizontal="center" vertical="center"/>
    </xf>
    <xf numFmtId="182" fontId="0" fillId="6" borderId="6" xfId="0" applyNumberFormat="1" applyFill="1" applyBorder="1" applyAlignment="1">
      <alignment horizontal="center" vertical="center"/>
    </xf>
    <xf numFmtId="182" fontId="0" fillId="6" borderId="7" xfId="0" applyNumberFormat="1" applyFill="1" applyBorder="1" applyAlignment="1">
      <alignment horizontal="center" vertical="center"/>
    </xf>
    <xf numFmtId="0" fontId="48" fillId="0" borderId="45" xfId="0" applyFont="1" applyBorder="1" applyAlignment="1">
      <alignment horizontal="center" vertical="center"/>
    </xf>
    <xf numFmtId="0" fontId="48" fillId="0" borderId="14" xfId="0" applyFont="1" applyBorder="1" applyAlignment="1">
      <alignment horizontal="center" vertical="center"/>
    </xf>
    <xf numFmtId="0" fontId="48" fillId="0" borderId="58" xfId="0" applyFont="1" applyBorder="1" applyAlignment="1">
      <alignment horizontal="center" vertical="center"/>
    </xf>
    <xf numFmtId="0" fontId="48" fillId="0" borderId="15" xfId="0" applyFont="1" applyBorder="1" applyAlignment="1">
      <alignment horizontal="center" vertical="center"/>
    </xf>
    <xf numFmtId="38" fontId="18" fillId="0" borderId="14" xfId="2" applyFont="1" applyFill="1" applyBorder="1" applyAlignment="1">
      <alignment horizontal="right"/>
    </xf>
    <xf numFmtId="38" fontId="18" fillId="0" borderId="16" xfId="2" applyFont="1" applyFill="1" applyBorder="1" applyAlignment="1">
      <alignment horizontal="right"/>
    </xf>
    <xf numFmtId="38" fontId="18" fillId="0" borderId="15" xfId="2" applyFont="1" applyFill="1" applyBorder="1" applyAlignment="1">
      <alignment horizontal="right"/>
    </xf>
    <xf numFmtId="38" fontId="18" fillId="0" borderId="17" xfId="2" applyFont="1" applyFill="1" applyBorder="1" applyAlignment="1">
      <alignment horizontal="right"/>
    </xf>
    <xf numFmtId="0" fontId="33" fillId="0" borderId="45"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58" xfId="0" applyFont="1" applyFill="1" applyBorder="1" applyAlignment="1">
      <alignment horizontal="center" vertical="center"/>
    </xf>
    <xf numFmtId="0" fontId="33" fillId="0" borderId="15" xfId="0" applyFont="1" applyFill="1" applyBorder="1" applyAlignment="1">
      <alignment horizontal="center" vertical="center"/>
    </xf>
    <xf numFmtId="0" fontId="58" fillId="0" borderId="14" xfId="0" applyFont="1" applyBorder="1" applyAlignment="1">
      <alignment horizontal="right" vertical="top"/>
    </xf>
    <xf numFmtId="0" fontId="58" fillId="0" borderId="16" xfId="0" applyFont="1" applyBorder="1" applyAlignment="1">
      <alignment horizontal="right" vertical="top"/>
    </xf>
    <xf numFmtId="38" fontId="18" fillId="0" borderId="32" xfId="2" applyFont="1" applyFill="1" applyBorder="1" applyAlignment="1">
      <alignment horizontal="right"/>
    </xf>
    <xf numFmtId="38" fontId="18" fillId="0" borderId="43" xfId="2" applyFont="1" applyFill="1" applyBorder="1" applyAlignment="1">
      <alignment horizontal="right"/>
    </xf>
    <xf numFmtId="38" fontId="18" fillId="0" borderId="30" xfId="2" applyFont="1" applyFill="1" applyBorder="1" applyAlignment="1">
      <alignment horizontal="right"/>
    </xf>
    <xf numFmtId="38" fontId="18" fillId="0" borderId="44" xfId="2" applyFont="1" applyFill="1" applyBorder="1" applyAlignment="1">
      <alignment horizontal="right"/>
    </xf>
    <xf numFmtId="38" fontId="18" fillId="0" borderId="0" xfId="2" applyFont="1" applyFill="1" applyBorder="1" applyAlignment="1">
      <alignment horizontal="right"/>
    </xf>
    <xf numFmtId="38" fontId="18" fillId="0" borderId="42" xfId="2" applyFont="1" applyFill="1" applyBorder="1" applyAlignment="1">
      <alignment horizontal="right"/>
    </xf>
    <xf numFmtId="38" fontId="18" fillId="0" borderId="0" xfId="2" applyFont="1" applyFill="1" applyBorder="1" applyAlignment="1">
      <alignment vertical="center"/>
    </xf>
    <xf numFmtId="38" fontId="18" fillId="0" borderId="42" xfId="2" applyFont="1" applyFill="1" applyBorder="1" applyAlignment="1">
      <alignment vertical="center"/>
    </xf>
    <xf numFmtId="181" fontId="39" fillId="5" borderId="36" xfId="0" applyNumberFormat="1" applyFont="1" applyFill="1" applyBorder="1" applyAlignment="1"/>
    <xf numFmtId="181" fontId="39" fillId="5" borderId="40" xfId="0" applyNumberFormat="1" applyFont="1" applyFill="1" applyBorder="1" applyAlignment="1"/>
    <xf numFmtId="0" fontId="2" fillId="5" borderId="46"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30" xfId="0" applyFont="1" applyFill="1" applyBorder="1" applyAlignment="1">
      <alignment horizontal="center" vertical="center"/>
    </xf>
    <xf numFmtId="0" fontId="16" fillId="5" borderId="0" xfId="0" applyFont="1" applyFill="1" applyBorder="1" applyAlignment="1">
      <alignment horizontal="right" vertical="center"/>
    </xf>
    <xf numFmtId="0" fontId="16" fillId="5" borderId="15" xfId="0" applyFont="1" applyFill="1" applyBorder="1" applyAlignment="1">
      <alignment horizontal="right" vertical="center"/>
    </xf>
    <xf numFmtId="0" fontId="16" fillId="5" borderId="32" xfId="0" applyFont="1" applyFill="1" applyBorder="1" applyAlignment="1">
      <alignment horizontal="right" vertical="center"/>
    </xf>
    <xf numFmtId="0" fontId="16" fillId="5" borderId="30" xfId="0" applyFont="1" applyFill="1" applyBorder="1" applyAlignment="1">
      <alignment horizontal="right" vertical="center"/>
    </xf>
    <xf numFmtId="0" fontId="7" fillId="5" borderId="46" xfId="0" applyFont="1" applyFill="1" applyBorder="1" applyAlignment="1">
      <alignment horizontal="left"/>
    </xf>
    <xf numFmtId="0" fontId="7" fillId="5" borderId="32" xfId="0" applyFont="1" applyFill="1" applyBorder="1" applyAlignment="1">
      <alignment horizontal="left"/>
    </xf>
    <xf numFmtId="0" fontId="2" fillId="5" borderId="53" xfId="0" applyFont="1" applyFill="1" applyBorder="1" applyAlignment="1">
      <alignment horizontal="left"/>
    </xf>
    <xf numFmtId="0" fontId="2" fillId="5" borderId="0" xfId="0" applyFont="1" applyFill="1" applyBorder="1" applyAlignment="1">
      <alignment horizontal="left"/>
    </xf>
    <xf numFmtId="0" fontId="7" fillId="5" borderId="45" xfId="0" applyFont="1" applyFill="1" applyBorder="1" applyAlignment="1">
      <alignment horizontal="left"/>
    </xf>
    <xf numFmtId="0" fontId="7" fillId="5" borderId="14" xfId="0" applyFont="1" applyFill="1" applyBorder="1" applyAlignment="1">
      <alignment horizontal="left"/>
    </xf>
    <xf numFmtId="0" fontId="2" fillId="5" borderId="55" xfId="0" applyFont="1" applyFill="1" applyBorder="1" applyAlignment="1">
      <alignment horizontal="left"/>
    </xf>
    <xf numFmtId="0" fontId="2" fillId="5" borderId="30" xfId="0" applyFont="1" applyFill="1" applyBorder="1" applyAlignment="1">
      <alignment horizontal="left"/>
    </xf>
    <xf numFmtId="0" fontId="7" fillId="5" borderId="53" xfId="0" applyFont="1" applyFill="1" applyBorder="1" applyAlignment="1">
      <alignment horizontal="left"/>
    </xf>
    <xf numFmtId="0" fontId="7" fillId="5" borderId="0" xfId="0" applyFont="1" applyFill="1" applyBorder="1" applyAlignment="1">
      <alignment horizontal="left"/>
    </xf>
    <xf numFmtId="0" fontId="58" fillId="0" borderId="23" xfId="0" applyFont="1" applyBorder="1" applyAlignment="1">
      <alignment horizontal="right" vertical="top"/>
    </xf>
    <xf numFmtId="0" fontId="58" fillId="0" borderId="24" xfId="0" applyFont="1" applyBorder="1" applyAlignment="1">
      <alignment horizontal="right" vertical="top"/>
    </xf>
    <xf numFmtId="178" fontId="26" fillId="0" borderId="22" xfId="0" applyNumberFormat="1" applyFont="1" applyFill="1" applyBorder="1" applyAlignment="1">
      <alignment vertical="center"/>
    </xf>
    <xf numFmtId="0" fontId="26" fillId="0" borderId="22" xfId="0" applyFont="1" applyFill="1" applyBorder="1" applyAlignment="1">
      <alignment vertical="center"/>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180" fontId="24" fillId="0" borderId="21" xfId="2" applyNumberFormat="1" applyFont="1" applyFill="1" applyBorder="1" applyAlignment="1">
      <alignment vertical="center"/>
    </xf>
    <xf numFmtId="178" fontId="23" fillId="5" borderId="48" xfId="2" applyNumberFormat="1" applyFont="1" applyFill="1" applyBorder="1" applyAlignment="1">
      <alignment vertical="center"/>
    </xf>
    <xf numFmtId="178" fontId="25" fillId="5" borderId="22" xfId="0" applyNumberFormat="1" applyFont="1" applyFill="1" applyBorder="1" applyAlignment="1">
      <alignment vertical="center"/>
    </xf>
    <xf numFmtId="178" fontId="23" fillId="5" borderId="21" xfId="2" applyNumberFormat="1" applyFont="1" applyFill="1" applyBorder="1" applyAlignment="1">
      <alignment vertical="center"/>
    </xf>
    <xf numFmtId="0" fontId="16" fillId="5" borderId="14" xfId="0" applyFont="1" applyFill="1" applyBorder="1" applyAlignment="1">
      <alignment horizontal="right" vertical="center"/>
    </xf>
    <xf numFmtId="0" fontId="2" fillId="5" borderId="49"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0" xfId="0" applyFont="1" applyFill="1" applyBorder="1" applyAlignment="1">
      <alignment horizontal="center" vertical="center"/>
    </xf>
    <xf numFmtId="0" fontId="16" fillId="5" borderId="51"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52" xfId="0" applyFont="1" applyFill="1" applyBorder="1" applyAlignment="1">
      <alignment horizontal="center" vertical="center"/>
    </xf>
    <xf numFmtId="178" fontId="25" fillId="5" borderId="48" xfId="0" applyNumberFormat="1" applyFont="1" applyFill="1" applyBorder="1" applyAlignment="1">
      <alignment vertical="center"/>
    </xf>
    <xf numFmtId="180" fontId="16" fillId="5" borderId="54" xfId="2" applyNumberFormat="1" applyFont="1" applyFill="1" applyBorder="1" applyAlignment="1">
      <alignment horizontal="right"/>
    </xf>
    <xf numFmtId="180" fontId="16" fillId="5" borderId="20" xfId="2" applyNumberFormat="1" applyFont="1" applyFill="1" applyBorder="1" applyAlignment="1">
      <alignment horizontal="right"/>
    </xf>
    <xf numFmtId="180" fontId="16" fillId="5" borderId="48" xfId="2" applyNumberFormat="1" applyFont="1" applyFill="1" applyBorder="1" applyAlignment="1">
      <alignment horizontal="right"/>
    </xf>
    <xf numFmtId="180" fontId="16" fillId="5" borderId="22" xfId="2" applyNumberFormat="1" applyFont="1" applyFill="1" applyBorder="1" applyAlignment="1">
      <alignment horizontal="right"/>
    </xf>
    <xf numFmtId="178" fontId="23" fillId="5" borderId="54" xfId="2" applyNumberFormat="1" applyFont="1" applyFill="1" applyBorder="1" applyAlignment="1">
      <alignment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58" fillId="5" borderId="23" xfId="0" applyFont="1" applyFill="1" applyBorder="1" applyAlignment="1">
      <alignment horizontal="right" vertical="center"/>
    </xf>
    <xf numFmtId="0" fontId="58" fillId="5" borderId="14" xfId="0" applyFont="1" applyFill="1" applyBorder="1" applyAlignment="1">
      <alignment horizontal="right" vertical="center"/>
    </xf>
    <xf numFmtId="0" fontId="58" fillId="5" borderId="24" xfId="0" applyFont="1" applyFill="1" applyBorder="1" applyAlignment="1">
      <alignment horizontal="right" vertical="center"/>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178" fontId="25" fillId="5" borderId="20" xfId="0" applyNumberFormat="1" applyFont="1" applyFill="1" applyBorder="1" applyAlignment="1">
      <alignment vertical="center"/>
    </xf>
    <xf numFmtId="180" fontId="16" fillId="5" borderId="48" xfId="2" applyNumberFormat="1" applyFont="1" applyFill="1" applyBorder="1" applyAlignment="1">
      <alignment vertical="center"/>
    </xf>
    <xf numFmtId="38" fontId="18" fillId="0" borderId="23" xfId="2" applyFont="1" applyFill="1" applyBorder="1" applyAlignment="1">
      <alignment vertical="center"/>
    </xf>
    <xf numFmtId="38" fontId="18" fillId="0" borderId="14" xfId="2" applyFont="1" applyFill="1" applyBorder="1" applyAlignment="1">
      <alignment vertical="center"/>
    </xf>
    <xf numFmtId="38" fontId="18" fillId="0" borderId="24" xfId="2" applyFont="1" applyFill="1" applyBorder="1" applyAlignment="1">
      <alignment vertical="center"/>
    </xf>
    <xf numFmtId="38" fontId="18" fillId="0" borderId="33" xfId="2" applyFont="1" applyFill="1" applyBorder="1" applyAlignment="1">
      <alignment vertical="center"/>
    </xf>
    <xf numFmtId="38" fontId="18" fillId="0" borderId="34" xfId="2" applyFont="1" applyFill="1" applyBorder="1" applyAlignment="1">
      <alignment vertical="center"/>
    </xf>
    <xf numFmtId="38" fontId="18" fillId="0" borderId="39" xfId="2" applyFont="1" applyFill="1" applyBorder="1" applyAlignment="1">
      <alignment vertical="center"/>
    </xf>
    <xf numFmtId="38" fontId="18" fillId="0" borderId="15" xfId="2" applyFont="1" applyFill="1" applyBorder="1" applyAlignment="1">
      <alignment vertical="center"/>
    </xf>
    <xf numFmtId="38" fontId="18" fillId="0" borderId="40" xfId="2" applyFont="1" applyFill="1" applyBorder="1" applyAlignment="1">
      <alignment vertical="center"/>
    </xf>
    <xf numFmtId="178" fontId="24" fillId="0" borderId="23" xfId="2" applyNumberFormat="1" applyFont="1" applyFill="1" applyBorder="1" applyAlignment="1">
      <alignment vertical="center"/>
    </xf>
    <xf numFmtId="178" fontId="24" fillId="0" borderId="14" xfId="2" applyNumberFormat="1" applyFont="1" applyFill="1" applyBorder="1" applyAlignment="1">
      <alignment vertical="center"/>
    </xf>
    <xf numFmtId="178" fontId="24" fillId="0" borderId="24" xfId="2" applyNumberFormat="1" applyFont="1" applyFill="1" applyBorder="1" applyAlignment="1">
      <alignment vertical="center"/>
    </xf>
    <xf numFmtId="178" fontId="24" fillId="0" borderId="37" xfId="2" applyNumberFormat="1" applyFont="1" applyFill="1" applyBorder="1" applyAlignment="1">
      <alignment vertical="center"/>
    </xf>
    <xf numFmtId="178" fontId="24" fillId="0" borderId="30" xfId="2" applyNumberFormat="1" applyFont="1" applyFill="1" applyBorder="1" applyAlignment="1">
      <alignment vertical="center"/>
    </xf>
    <xf numFmtId="178" fontId="24" fillId="0" borderId="38" xfId="2" applyNumberFormat="1" applyFont="1" applyFill="1" applyBorder="1" applyAlignment="1">
      <alignment vertical="center"/>
    </xf>
    <xf numFmtId="176" fontId="2" fillId="5" borderId="78" xfId="0" applyNumberFormat="1" applyFont="1" applyFill="1" applyBorder="1" applyAlignment="1">
      <alignment vertical="center"/>
    </xf>
    <xf numFmtId="176" fontId="2" fillId="5" borderId="79" xfId="0" applyNumberFormat="1" applyFont="1" applyFill="1" applyBorder="1" applyAlignment="1">
      <alignment vertical="center"/>
    </xf>
    <xf numFmtId="176" fontId="2" fillId="5" borderId="22" xfId="0" applyNumberFormat="1" applyFont="1" applyFill="1" applyBorder="1" applyAlignment="1">
      <alignment vertical="center"/>
    </xf>
    <xf numFmtId="176" fontId="2" fillId="5" borderId="65" xfId="0" applyNumberFormat="1" applyFont="1" applyFill="1" applyBorder="1" applyAlignment="1">
      <alignment vertical="center"/>
    </xf>
    <xf numFmtId="176" fontId="46" fillId="0" borderId="19" xfId="0" applyNumberFormat="1" applyFont="1" applyFill="1" applyBorder="1" applyAlignment="1">
      <alignment vertical="center"/>
    </xf>
    <xf numFmtId="176" fontId="46" fillId="0" borderId="73" xfId="0" applyNumberFormat="1" applyFont="1" applyFill="1" applyBorder="1" applyAlignment="1">
      <alignment vertical="center"/>
    </xf>
    <xf numFmtId="176" fontId="46" fillId="0" borderId="80" xfId="0" applyNumberFormat="1" applyFont="1" applyFill="1" applyBorder="1" applyAlignment="1">
      <alignment vertical="center"/>
    </xf>
    <xf numFmtId="176" fontId="46" fillId="0" borderId="81" xfId="0" applyNumberFormat="1" applyFont="1" applyFill="1" applyBorder="1" applyAlignment="1">
      <alignment vertical="center"/>
    </xf>
    <xf numFmtId="0" fontId="48" fillId="0" borderId="19" xfId="0" applyFont="1" applyBorder="1" applyAlignment="1">
      <alignment horizontal="center" vertical="center"/>
    </xf>
    <xf numFmtId="0" fontId="59" fillId="0" borderId="19" xfId="0" applyFont="1" applyBorder="1" applyAlignment="1">
      <alignment horizontal="center" vertical="center"/>
    </xf>
    <xf numFmtId="0" fontId="59" fillId="0" borderId="80" xfId="0" applyFont="1" applyBorder="1" applyAlignment="1">
      <alignment horizontal="center" vertical="center"/>
    </xf>
    <xf numFmtId="0" fontId="57" fillId="0" borderId="37" xfId="0" applyFont="1" applyBorder="1" applyAlignment="1">
      <alignment horizontal="left" vertical="center"/>
    </xf>
    <xf numFmtId="0" fontId="57" fillId="0" borderId="30" xfId="0" applyFont="1" applyBorder="1" applyAlignment="1">
      <alignment horizontal="left" vertical="center"/>
    </xf>
    <xf numFmtId="0" fontId="57" fillId="0" borderId="32" xfId="0" applyFont="1" applyBorder="1" applyAlignment="1">
      <alignment horizontal="left" vertical="center"/>
    </xf>
    <xf numFmtId="0" fontId="57" fillId="0" borderId="36" xfId="0" applyFont="1" applyBorder="1" applyAlignment="1">
      <alignment horizontal="left" vertical="center"/>
    </xf>
    <xf numFmtId="0" fontId="57" fillId="0" borderId="38" xfId="0" applyFont="1" applyBorder="1" applyAlignment="1">
      <alignment horizontal="left" vertical="center"/>
    </xf>
    <xf numFmtId="0" fontId="57" fillId="0" borderId="23" xfId="0" applyFont="1" applyBorder="1" applyAlignment="1">
      <alignment horizontal="center" vertical="center" shrinkToFit="1"/>
    </xf>
    <xf numFmtId="0" fontId="57" fillId="0" borderId="14" xfId="0" applyFont="1" applyBorder="1" applyAlignment="1">
      <alignment horizontal="center" vertical="center" shrinkToFit="1"/>
    </xf>
    <xf numFmtId="0" fontId="57" fillId="0" borderId="24" xfId="0" applyFont="1" applyBorder="1" applyAlignment="1">
      <alignment horizontal="center" vertical="center" shrinkToFit="1"/>
    </xf>
    <xf numFmtId="0" fontId="57" fillId="0" borderId="39" xfId="0" applyFont="1" applyBorder="1" applyAlignment="1">
      <alignment horizontal="center" vertical="center" shrinkToFit="1"/>
    </xf>
    <xf numFmtId="0" fontId="57" fillId="0" borderId="15" xfId="0" applyFont="1" applyBorder="1" applyAlignment="1">
      <alignment horizontal="center" vertical="center" shrinkToFit="1"/>
    </xf>
    <xf numFmtId="0" fontId="57" fillId="0" borderId="40" xfId="0" applyFont="1" applyBorder="1" applyAlignment="1">
      <alignment horizontal="center" vertical="center" shrinkToFit="1"/>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49" xfId="0" applyFont="1" applyBorder="1" applyAlignment="1">
      <alignment horizontal="center" vertical="center"/>
    </xf>
    <xf numFmtId="0" fontId="48" fillId="0" borderId="4" xfId="0" applyFont="1" applyBorder="1" applyAlignment="1">
      <alignment horizontal="center" vertical="center"/>
    </xf>
    <xf numFmtId="0" fontId="48" fillId="0" borderId="50" xfId="0" applyFont="1" applyBorder="1" applyAlignment="1">
      <alignment horizontal="center" vertical="center"/>
    </xf>
    <xf numFmtId="0" fontId="18"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6" fillId="5" borderId="65"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66" xfId="0" applyFont="1" applyFill="1" applyBorder="1" applyAlignment="1">
      <alignment horizontal="center" vertical="center"/>
    </xf>
    <xf numFmtId="0" fontId="16" fillId="5" borderId="49" xfId="0" applyFont="1" applyFill="1" applyBorder="1" applyAlignment="1">
      <alignment horizontal="center" vertical="center"/>
    </xf>
    <xf numFmtId="0" fontId="2" fillId="5" borderId="67" xfId="0" applyFont="1" applyFill="1" applyBorder="1" applyAlignment="1">
      <alignment horizontal="center" vertical="center"/>
    </xf>
    <xf numFmtId="0" fontId="16" fillId="5" borderId="68" xfId="0" applyFont="1" applyFill="1" applyBorder="1" applyAlignment="1">
      <alignment horizontal="center" vertical="center"/>
    </xf>
    <xf numFmtId="0" fontId="16" fillId="5" borderId="69" xfId="0" applyFont="1" applyFill="1" applyBorder="1" applyAlignment="1">
      <alignment horizontal="center" vertical="center"/>
    </xf>
    <xf numFmtId="0" fontId="16" fillId="5" borderId="70" xfId="0" applyFont="1" applyFill="1" applyBorder="1" applyAlignment="1">
      <alignment horizontal="center" vertical="center"/>
    </xf>
    <xf numFmtId="0" fontId="16" fillId="5" borderId="71" xfId="0" applyFont="1" applyFill="1" applyBorder="1" applyAlignment="1">
      <alignment horizontal="center" vertical="center"/>
    </xf>
    <xf numFmtId="0" fontId="16" fillId="5" borderId="72" xfId="0" applyFont="1" applyFill="1" applyBorder="1" applyAlignment="1">
      <alignment horizontal="center" vertical="center"/>
    </xf>
    <xf numFmtId="0" fontId="16" fillId="5" borderId="67"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14" xfId="0" applyFont="1" applyFill="1" applyBorder="1" applyAlignment="1">
      <alignment horizontal="center" vertical="center"/>
    </xf>
    <xf numFmtId="0" fontId="16" fillId="5" borderId="14" xfId="0" applyNumberFormat="1" applyFont="1" applyFill="1" applyBorder="1" applyAlignment="1">
      <alignment horizontal="center" vertical="center"/>
    </xf>
    <xf numFmtId="0" fontId="16" fillId="5" borderId="30" xfId="0" applyNumberFormat="1" applyFont="1" applyFill="1" applyBorder="1" applyAlignment="1">
      <alignment horizontal="center" vertical="center"/>
    </xf>
    <xf numFmtId="0" fontId="16" fillId="5" borderId="32" xfId="0" applyNumberFormat="1" applyFont="1" applyFill="1" applyBorder="1" applyAlignment="1">
      <alignment horizontal="center" vertical="center"/>
    </xf>
    <xf numFmtId="181" fontId="39" fillId="5" borderId="24" xfId="0" applyNumberFormat="1" applyFont="1" applyFill="1" applyBorder="1" applyAlignment="1"/>
    <xf numFmtId="181" fontId="39" fillId="5" borderId="38" xfId="0" applyNumberFormat="1" applyFont="1" applyFill="1" applyBorder="1" applyAlignment="1"/>
    <xf numFmtId="0" fontId="59" fillId="0" borderId="82"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85" xfId="0" applyFont="1" applyBorder="1" applyAlignment="1">
      <alignment horizontal="center" vertical="center" wrapText="1"/>
    </xf>
    <xf numFmtId="0" fontId="59" fillId="0" borderId="80" xfId="0" applyFont="1" applyBorder="1" applyAlignment="1">
      <alignment horizontal="center" vertical="center" wrapText="1"/>
    </xf>
    <xf numFmtId="0" fontId="48" fillId="0" borderId="19" xfId="0" applyFont="1" applyBorder="1" applyAlignment="1">
      <alignment horizontal="left" vertical="center"/>
    </xf>
    <xf numFmtId="176" fontId="22" fillId="5" borderId="19" xfId="0" applyNumberFormat="1" applyFont="1" applyFill="1" applyBorder="1" applyAlignment="1">
      <alignment vertical="center"/>
    </xf>
    <xf numFmtId="176" fontId="22" fillId="5" borderId="73" xfId="0" applyNumberFormat="1" applyFont="1" applyFill="1" applyBorder="1" applyAlignment="1">
      <alignment vertical="center"/>
    </xf>
    <xf numFmtId="0" fontId="34" fillId="0" borderId="19" xfId="0" applyFont="1" applyBorder="1" applyAlignment="1">
      <alignment horizontal="center" vertical="center" wrapText="1"/>
    </xf>
    <xf numFmtId="0" fontId="34" fillId="0" borderId="19" xfId="0" applyFont="1" applyBorder="1" applyAlignment="1">
      <alignment horizontal="center" vertical="center"/>
    </xf>
    <xf numFmtId="0" fontId="48" fillId="0" borderId="18" xfId="0" applyFont="1" applyBorder="1" applyAlignment="1">
      <alignment horizontal="left" vertical="center"/>
    </xf>
    <xf numFmtId="0" fontId="48" fillId="0" borderId="18" xfId="0" applyFont="1" applyBorder="1" applyAlignment="1">
      <alignment horizontal="center" vertical="center"/>
    </xf>
    <xf numFmtId="176" fontId="22" fillId="5" borderId="18" xfId="0" applyNumberFormat="1" applyFont="1" applyFill="1" applyBorder="1" applyAlignment="1">
      <alignment vertical="center"/>
    </xf>
    <xf numFmtId="176" fontId="22" fillId="5" borderId="74" xfId="0" applyNumberFormat="1" applyFont="1" applyFill="1" applyBorder="1" applyAlignment="1">
      <alignment vertical="center"/>
    </xf>
    <xf numFmtId="0" fontId="33" fillId="0" borderId="75" xfId="0" applyFont="1" applyBorder="1" applyAlignment="1">
      <alignment horizontal="center" vertical="center" wrapText="1"/>
    </xf>
    <xf numFmtId="0" fontId="33" fillId="0" borderId="76" xfId="0" applyFont="1" applyBorder="1" applyAlignment="1">
      <alignment horizontal="center" vertical="center"/>
    </xf>
    <xf numFmtId="0" fontId="33" fillId="0" borderId="50" xfId="0" applyFont="1" applyBorder="1" applyAlignment="1">
      <alignment horizontal="center" vertical="center"/>
    </xf>
    <xf numFmtId="0" fontId="33" fillId="0" borderId="77" xfId="0" applyFont="1" applyBorder="1" applyAlignment="1">
      <alignment horizontal="center" vertical="center"/>
    </xf>
    <xf numFmtId="0" fontId="48" fillId="0" borderId="82" xfId="0" applyFont="1" applyBorder="1" applyAlignment="1">
      <alignment horizontal="center" vertical="center"/>
    </xf>
    <xf numFmtId="0" fontId="57" fillId="0" borderId="35" xfId="0" applyFont="1" applyBorder="1" applyAlignment="1">
      <alignment horizontal="left" vertical="center"/>
    </xf>
    <xf numFmtId="0" fontId="48" fillId="0" borderId="25" xfId="0" applyFont="1" applyBorder="1" applyAlignment="1">
      <alignment horizontal="center" vertical="center" textRotation="255"/>
    </xf>
    <xf numFmtId="0" fontId="48" fillId="0" borderId="19" xfId="0" applyFont="1" applyBorder="1" applyAlignment="1">
      <alignment horizontal="center" vertical="center" textRotation="255"/>
    </xf>
    <xf numFmtId="176" fontId="19" fillId="0" borderId="19" xfId="0" applyNumberFormat="1" applyFont="1" applyFill="1" applyBorder="1" applyAlignment="1">
      <alignment vertical="center"/>
    </xf>
    <xf numFmtId="176" fontId="19" fillId="0" borderId="73" xfId="0" applyNumberFormat="1" applyFont="1" applyFill="1" applyBorder="1" applyAlignment="1">
      <alignment vertical="center"/>
    </xf>
    <xf numFmtId="176" fontId="5" fillId="0" borderId="19" xfId="0" applyNumberFormat="1" applyFont="1" applyFill="1" applyBorder="1" applyAlignment="1">
      <alignment vertical="center"/>
    </xf>
    <xf numFmtId="176" fontId="5" fillId="0" borderId="73" xfId="0" applyNumberFormat="1" applyFont="1" applyFill="1" applyBorder="1" applyAlignment="1">
      <alignment vertical="center"/>
    </xf>
    <xf numFmtId="176" fontId="5" fillId="0" borderId="80" xfId="0" applyNumberFormat="1" applyFont="1" applyFill="1" applyBorder="1" applyAlignment="1">
      <alignment vertical="center"/>
    </xf>
    <xf numFmtId="176" fontId="5" fillId="0" borderId="81" xfId="0" applyNumberFormat="1" applyFont="1" applyFill="1" applyBorder="1" applyAlignment="1">
      <alignment vertical="center"/>
    </xf>
    <xf numFmtId="0" fontId="48" fillId="0" borderId="83" xfId="0" applyFont="1" applyBorder="1" applyAlignment="1">
      <alignment horizontal="center" vertical="center"/>
    </xf>
    <xf numFmtId="176" fontId="5" fillId="0" borderId="83" xfId="0" applyNumberFormat="1" applyFont="1" applyFill="1" applyBorder="1" applyAlignment="1">
      <alignment vertical="center"/>
    </xf>
    <xf numFmtId="176" fontId="5" fillId="0" borderId="84" xfId="0" applyNumberFormat="1" applyFont="1" applyFill="1" applyBorder="1" applyAlignment="1">
      <alignment vertical="center"/>
    </xf>
    <xf numFmtId="0" fontId="48" fillId="0" borderId="80" xfId="0" applyFont="1" applyBorder="1" applyAlignment="1">
      <alignment horizontal="center" vertical="center"/>
    </xf>
    <xf numFmtId="0" fontId="48" fillId="0" borderId="19" xfId="0" applyFont="1" applyBorder="1" applyAlignment="1">
      <alignment horizontal="center" vertical="center" wrapText="1"/>
    </xf>
    <xf numFmtId="0" fontId="48" fillId="0" borderId="80" xfId="0" applyFont="1" applyBorder="1" applyAlignment="1">
      <alignment horizontal="center" vertical="center" wrapText="1"/>
    </xf>
    <xf numFmtId="0" fontId="57" fillId="0" borderId="86" xfId="0" applyFont="1" applyBorder="1" applyAlignment="1">
      <alignment horizontal="center" vertical="center" wrapText="1"/>
    </xf>
    <xf numFmtId="0" fontId="57" fillId="0" borderId="83" xfId="0" applyFont="1" applyBorder="1" applyAlignment="1">
      <alignment horizontal="center" vertical="center" wrapText="1"/>
    </xf>
    <xf numFmtId="0" fontId="57" fillId="0" borderId="82" xfId="0" applyFont="1" applyBorder="1" applyAlignment="1">
      <alignment horizontal="center" vertical="center" wrapText="1"/>
    </xf>
    <xf numFmtId="0" fontId="57" fillId="0" borderId="19" xfId="0" applyFont="1" applyBorder="1" applyAlignment="1">
      <alignment horizontal="center" vertical="center" wrapText="1"/>
    </xf>
    <xf numFmtId="0" fontId="33" fillId="0" borderId="19" xfId="0" applyFont="1" applyFill="1" applyBorder="1" applyAlignment="1">
      <alignment horizontal="left" vertical="center" shrinkToFit="1"/>
    </xf>
    <xf numFmtId="0" fontId="27" fillId="5" borderId="19" xfId="0" applyFont="1" applyFill="1" applyBorder="1" applyAlignment="1">
      <alignment horizontal="left" vertical="center" shrinkToFit="1"/>
    </xf>
    <xf numFmtId="0" fontId="20" fillId="5" borderId="19" xfId="0" applyFont="1" applyFill="1" applyBorder="1" applyAlignment="1">
      <alignment horizontal="left" vertical="center" shrinkToFit="1"/>
    </xf>
    <xf numFmtId="0" fontId="48" fillId="0" borderId="86" xfId="0" applyFont="1" applyBorder="1" applyAlignment="1">
      <alignment horizontal="center" vertical="center" textRotation="255"/>
    </xf>
    <xf numFmtId="0" fontId="48" fillId="0" borderId="82" xfId="0" applyFont="1" applyBorder="1" applyAlignment="1">
      <alignment horizontal="center" vertical="center" textRotation="255"/>
    </xf>
    <xf numFmtId="0" fontId="48" fillId="0" borderId="87" xfId="0" applyFont="1" applyBorder="1" applyAlignment="1">
      <alignment horizontal="center" vertical="center" textRotation="255"/>
    </xf>
    <xf numFmtId="0" fontId="48" fillId="0" borderId="83" xfId="0" applyFont="1" applyBorder="1" applyAlignment="1">
      <alignment horizontal="left" vertical="center"/>
    </xf>
    <xf numFmtId="176" fontId="19" fillId="0" borderId="83" xfId="0" applyNumberFormat="1" applyFont="1" applyFill="1" applyBorder="1" applyAlignment="1">
      <alignment vertical="center"/>
    </xf>
    <xf numFmtId="176" fontId="19" fillId="0" borderId="84" xfId="0" applyNumberFormat="1" applyFont="1" applyFill="1" applyBorder="1" applyAlignment="1">
      <alignment vertical="center"/>
    </xf>
    <xf numFmtId="0" fontId="48" fillId="0" borderId="18" xfId="0" applyFont="1" applyBorder="1" applyAlignment="1">
      <alignment horizontal="center" vertical="center" textRotation="255"/>
    </xf>
    <xf numFmtId="0" fontId="48" fillId="0" borderId="32" xfId="0" applyFont="1" applyBorder="1" applyAlignment="1">
      <alignment horizontal="left" vertical="center"/>
    </xf>
    <xf numFmtId="0" fontId="48" fillId="0" borderId="36" xfId="0" applyFont="1" applyBorder="1" applyAlignment="1">
      <alignment horizontal="left" vertical="center"/>
    </xf>
    <xf numFmtId="0" fontId="48" fillId="0" borderId="30" xfId="0" applyFont="1" applyBorder="1" applyAlignment="1">
      <alignment horizontal="left" vertical="center"/>
    </xf>
    <xf numFmtId="0" fontId="48" fillId="0" borderId="38" xfId="0" applyFont="1" applyBorder="1" applyAlignment="1">
      <alignment horizontal="left" vertical="center"/>
    </xf>
    <xf numFmtId="0" fontId="48" fillId="0" borderId="25" xfId="0" applyFont="1" applyBorder="1" applyAlignment="1">
      <alignment horizontal="left" vertical="center"/>
    </xf>
    <xf numFmtId="0" fontId="48" fillId="0" borderId="25" xfId="0" applyFont="1" applyBorder="1" applyAlignment="1">
      <alignment horizontal="center" vertical="center"/>
    </xf>
    <xf numFmtId="0" fontId="48" fillId="0" borderId="0" xfId="0" applyFont="1" applyAlignment="1">
      <alignment horizontal="right"/>
    </xf>
    <xf numFmtId="0" fontId="48" fillId="0" borderId="88" xfId="0" applyFont="1" applyBorder="1" applyAlignment="1">
      <alignment horizontal="center" vertical="center" textRotation="255"/>
    </xf>
    <xf numFmtId="0" fontId="48" fillId="0" borderId="85" xfId="0" applyFont="1" applyBorder="1" applyAlignment="1">
      <alignment horizontal="center" vertical="center" textRotation="255"/>
    </xf>
    <xf numFmtId="176" fontId="22" fillId="5" borderId="25" xfId="0" applyNumberFormat="1" applyFont="1" applyFill="1" applyBorder="1" applyAlignment="1">
      <alignment vertical="center"/>
    </xf>
    <xf numFmtId="176" fontId="22" fillId="5" borderId="89" xfId="0" applyNumberFormat="1" applyFont="1" applyFill="1" applyBorder="1" applyAlignment="1">
      <alignment vertical="center"/>
    </xf>
    <xf numFmtId="0" fontId="48" fillId="0" borderId="50" xfId="0" applyFont="1" applyBorder="1" applyAlignment="1">
      <alignment horizontal="center"/>
    </xf>
    <xf numFmtId="0" fontId="48" fillId="0" borderId="77" xfId="0" applyFont="1" applyBorder="1" applyAlignment="1">
      <alignment horizontal="center"/>
    </xf>
    <xf numFmtId="0" fontId="48" fillId="0" borderId="49" xfId="0" applyFont="1" applyBorder="1" applyAlignment="1">
      <alignment horizontal="center"/>
    </xf>
    <xf numFmtId="0" fontId="33" fillId="0" borderId="23" xfId="0" applyFont="1" applyBorder="1" applyAlignment="1">
      <alignment horizontal="center" vertical="center"/>
    </xf>
    <xf numFmtId="0" fontId="33" fillId="0" borderId="14" xfId="0" applyFont="1" applyBorder="1" applyAlignment="1">
      <alignment horizontal="center" vertical="center"/>
    </xf>
    <xf numFmtId="0" fontId="33" fillId="0" borderId="24" xfId="0" applyFont="1" applyBorder="1" applyAlignment="1">
      <alignment horizontal="center" vertical="center"/>
    </xf>
    <xf numFmtId="0" fontId="33" fillId="0" borderId="33" xfId="0" applyFont="1" applyBorder="1" applyAlignment="1">
      <alignment horizontal="center" vertical="center"/>
    </xf>
    <xf numFmtId="0" fontId="33" fillId="0" borderId="0" xfId="0" applyFont="1" applyBorder="1" applyAlignment="1">
      <alignment horizontal="center" vertical="center"/>
    </xf>
    <xf numFmtId="0" fontId="33" fillId="0" borderId="34" xfId="0" applyFont="1" applyBorder="1" applyAlignment="1">
      <alignment horizontal="center" vertical="center"/>
    </xf>
    <xf numFmtId="0" fontId="52" fillId="5" borderId="53" xfId="0" applyFont="1" applyFill="1" applyBorder="1" applyAlignment="1">
      <alignment horizontal="center" vertical="center"/>
    </xf>
    <xf numFmtId="0" fontId="52" fillId="5" borderId="0" xfId="0" applyFont="1" applyFill="1" applyBorder="1" applyAlignment="1">
      <alignment horizontal="center" vertical="center"/>
    </xf>
    <xf numFmtId="0" fontId="52" fillId="5" borderId="34" xfId="0" applyFont="1" applyFill="1" applyBorder="1" applyAlignment="1">
      <alignment horizontal="center" vertical="center"/>
    </xf>
    <xf numFmtId="0" fontId="5" fillId="5" borderId="53" xfId="0" applyFont="1" applyFill="1" applyBorder="1" applyAlignment="1">
      <alignment horizontal="center"/>
    </xf>
    <xf numFmtId="0" fontId="5" fillId="5" borderId="0" xfId="0" applyFont="1" applyFill="1" applyBorder="1" applyAlignment="1">
      <alignment horizontal="center"/>
    </xf>
    <xf numFmtId="178" fontId="25" fillId="5" borderId="31" xfId="0" applyNumberFormat="1" applyFont="1" applyFill="1" applyBorder="1" applyAlignment="1">
      <alignment horizontal="right" vertical="center"/>
    </xf>
    <xf numFmtId="0" fontId="12" fillId="5" borderId="35" xfId="0" applyFont="1" applyFill="1" applyBorder="1" applyAlignment="1">
      <alignment horizontal="center" vertical="center"/>
    </xf>
    <xf numFmtId="0" fontId="12" fillId="5" borderId="36" xfId="0" applyFont="1" applyFill="1" applyBorder="1" applyAlignment="1">
      <alignment horizontal="center" vertical="center"/>
    </xf>
    <xf numFmtId="0" fontId="12" fillId="5" borderId="33" xfId="0" applyFont="1" applyFill="1" applyBorder="1" applyAlignment="1">
      <alignment horizontal="center" vertical="center"/>
    </xf>
    <xf numFmtId="0" fontId="12" fillId="5" borderId="34" xfId="0" applyFont="1" applyFill="1" applyBorder="1" applyAlignment="1">
      <alignment horizontal="center" vertical="center"/>
    </xf>
    <xf numFmtId="0" fontId="12" fillId="5" borderId="37" xfId="0" applyFont="1" applyFill="1" applyBorder="1" applyAlignment="1">
      <alignment horizontal="center" vertical="center"/>
    </xf>
    <xf numFmtId="0" fontId="12" fillId="5" borderId="38"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178" fontId="25" fillId="5" borderId="47" xfId="0" applyNumberFormat="1" applyFont="1" applyFill="1" applyBorder="1" applyAlignment="1">
      <alignment horizontal="right" vertical="center"/>
    </xf>
    <xf numFmtId="0" fontId="38" fillId="5" borderId="53" xfId="0" applyFont="1" applyFill="1" applyBorder="1" applyAlignment="1">
      <alignment horizontal="right"/>
    </xf>
    <xf numFmtId="0" fontId="38" fillId="5" borderId="0" xfId="0" applyFont="1" applyFill="1" applyBorder="1" applyAlignment="1">
      <alignment horizontal="right"/>
    </xf>
    <xf numFmtId="0" fontId="12" fillId="5" borderId="39" xfId="0" applyFont="1" applyFill="1" applyBorder="1" applyAlignment="1">
      <alignment horizontal="center" vertical="center"/>
    </xf>
    <xf numFmtId="0" fontId="12" fillId="5" borderId="40" xfId="0" applyFont="1" applyFill="1" applyBorder="1" applyAlignment="1">
      <alignment horizontal="center" vertical="center"/>
    </xf>
    <xf numFmtId="0" fontId="0" fillId="5" borderId="58" xfId="0" applyFill="1" applyBorder="1" applyAlignment="1">
      <alignment horizontal="center"/>
    </xf>
    <xf numFmtId="0" fontId="0" fillId="5" borderId="15" xfId="0" applyFill="1" applyBorder="1" applyAlignment="1">
      <alignment horizontal="center"/>
    </xf>
    <xf numFmtId="0" fontId="48" fillId="0" borderId="53" xfId="0" applyFont="1" applyBorder="1" applyAlignment="1">
      <alignment horizontal="center" vertical="center"/>
    </xf>
    <xf numFmtId="0" fontId="48" fillId="0" borderId="0" xfId="0" applyFont="1" applyBorder="1" applyAlignment="1">
      <alignment horizontal="center" vertical="center"/>
    </xf>
    <xf numFmtId="0" fontId="2" fillId="5" borderId="5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8" xfId="0" applyFont="1" applyFill="1" applyBorder="1" applyAlignment="1">
      <alignment horizontal="center" vertical="center"/>
    </xf>
    <xf numFmtId="176" fontId="19" fillId="0" borderId="25" xfId="0" applyNumberFormat="1" applyFont="1" applyFill="1" applyBorder="1" applyAlignment="1">
      <alignment vertical="center"/>
    </xf>
    <xf numFmtId="176" fontId="19" fillId="0" borderId="89" xfId="0" applyNumberFormat="1" applyFont="1" applyFill="1" applyBorder="1" applyAlignment="1">
      <alignment vertical="center"/>
    </xf>
    <xf numFmtId="0" fontId="16" fillId="5" borderId="4" xfId="0" applyFont="1" applyFill="1" applyBorder="1" applyAlignment="1">
      <alignment horizontal="center"/>
    </xf>
    <xf numFmtId="0" fontId="2" fillId="5" borderId="4" xfId="0" applyFont="1" applyFill="1" applyBorder="1" applyAlignment="1">
      <alignment horizontal="left" vertical="center"/>
    </xf>
    <xf numFmtId="0" fontId="16" fillId="5" borderId="4" xfId="0" applyFont="1" applyFill="1" applyBorder="1" applyAlignment="1">
      <alignment horizontal="left" vertical="center"/>
    </xf>
    <xf numFmtId="0" fontId="33" fillId="0" borderId="4"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12" fillId="5" borderId="33" xfId="0" applyFont="1" applyFill="1" applyBorder="1" applyAlignment="1">
      <alignment horizontal="center" vertical="top"/>
    </xf>
    <xf numFmtId="0" fontId="12" fillId="5" borderId="34" xfId="0" applyFont="1" applyFill="1" applyBorder="1" applyAlignment="1">
      <alignment horizontal="center" vertical="top"/>
    </xf>
    <xf numFmtId="178" fontId="25" fillId="5" borderId="32" xfId="0" applyNumberFormat="1" applyFont="1" applyFill="1" applyBorder="1" applyAlignment="1">
      <alignment horizontal="right" vertical="center"/>
    </xf>
    <xf numFmtId="0" fontId="33" fillId="0" borderId="1" xfId="0" applyFont="1" applyBorder="1" applyAlignment="1">
      <alignment horizontal="center" vertical="center" textRotation="255"/>
    </xf>
    <xf numFmtId="0" fontId="33" fillId="0" borderId="2" xfId="0" applyFont="1" applyBorder="1" applyAlignment="1">
      <alignment horizontal="center" vertical="center" textRotation="255"/>
    </xf>
    <xf numFmtId="0" fontId="33" fillId="0" borderId="3" xfId="0" applyFont="1" applyBorder="1" applyAlignment="1">
      <alignment horizontal="center" vertical="center" textRotation="255"/>
    </xf>
    <xf numFmtId="0" fontId="33" fillId="0" borderId="4"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53" xfId="0" applyFont="1" applyBorder="1" applyAlignment="1">
      <alignment horizontal="center" vertical="center" wrapText="1"/>
    </xf>
    <xf numFmtId="0" fontId="57" fillId="0" borderId="0" xfId="0" applyFont="1" applyBorder="1" applyAlignment="1">
      <alignment horizontal="center" vertical="center" wrapText="1"/>
    </xf>
    <xf numFmtId="0" fontId="52" fillId="5" borderId="55" xfId="0" applyFont="1" applyFill="1" applyBorder="1" applyAlignment="1">
      <alignment horizontal="center" vertical="center"/>
    </xf>
    <xf numFmtId="0" fontId="52" fillId="5" borderId="30" xfId="0" applyFont="1" applyFill="1" applyBorder="1" applyAlignment="1">
      <alignment horizontal="center" vertical="center"/>
    </xf>
    <xf numFmtId="0" fontId="52" fillId="5" borderId="38" xfId="0" applyFont="1" applyFill="1" applyBorder="1" applyAlignment="1">
      <alignment horizontal="center" vertical="center"/>
    </xf>
    <xf numFmtId="0" fontId="48" fillId="0" borderId="42" xfId="0" applyFont="1" applyBorder="1" applyAlignment="1">
      <alignment horizontal="center" vertical="center"/>
    </xf>
    <xf numFmtId="0" fontId="48" fillId="0" borderId="32" xfId="0" applyFont="1" applyBorder="1" applyAlignment="1">
      <alignment horizontal="center" vertical="center"/>
    </xf>
    <xf numFmtId="178" fontId="23" fillId="5" borderId="30" xfId="2" applyNumberFormat="1" applyFont="1" applyFill="1" applyBorder="1" applyAlignment="1">
      <alignment horizontal="right" vertical="center"/>
    </xf>
    <xf numFmtId="38" fontId="16" fillId="5" borderId="0" xfId="2" applyFont="1" applyFill="1" applyBorder="1" applyAlignment="1">
      <alignment vertical="top"/>
    </xf>
    <xf numFmtId="38" fontId="16" fillId="5" borderId="42" xfId="2" applyFont="1" applyFill="1" applyBorder="1" applyAlignment="1">
      <alignment vertical="top"/>
    </xf>
    <xf numFmtId="0" fontId="58" fillId="5" borderId="14" xfId="0" applyFont="1" applyFill="1" applyBorder="1" applyAlignment="1">
      <alignment horizontal="right" vertical="top"/>
    </xf>
    <xf numFmtId="0" fontId="58" fillId="5" borderId="16" xfId="0" applyFont="1" applyFill="1" applyBorder="1" applyAlignment="1">
      <alignment horizontal="right" vertical="top"/>
    </xf>
    <xf numFmtId="0" fontId="58" fillId="5" borderId="23" xfId="0" applyFont="1" applyFill="1" applyBorder="1" applyAlignment="1">
      <alignment horizontal="center" vertical="top"/>
    </xf>
    <xf numFmtId="0" fontId="58" fillId="5" borderId="24" xfId="0" applyFont="1" applyFill="1" applyBorder="1" applyAlignment="1">
      <alignment horizontal="center" vertical="top"/>
    </xf>
    <xf numFmtId="0" fontId="0" fillId="0" borderId="0" xfId="0" applyBorder="1" applyAlignment="1">
      <alignment horizontal="center" vertical="center"/>
    </xf>
    <xf numFmtId="38" fontId="56" fillId="0" borderId="33" xfId="2" applyFont="1" applyFill="1" applyBorder="1" applyAlignment="1">
      <alignment horizontal="right" vertical="top"/>
    </xf>
    <xf numFmtId="38" fontId="56" fillId="0" borderId="0" xfId="2" applyFont="1" applyFill="1" applyBorder="1" applyAlignment="1">
      <alignment horizontal="right" vertical="top"/>
    </xf>
    <xf numFmtId="38" fontId="56" fillId="0" borderId="34" xfId="2" applyFont="1" applyFill="1" applyBorder="1" applyAlignment="1">
      <alignment horizontal="right" vertical="top"/>
    </xf>
    <xf numFmtId="0" fontId="3" fillId="0" borderId="0" xfId="0" applyFont="1" applyAlignment="1">
      <alignment horizontal="right"/>
    </xf>
    <xf numFmtId="0" fontId="28" fillId="5" borderId="0" xfId="0" applyFont="1" applyFill="1" applyAlignment="1">
      <alignment horizontal="center"/>
    </xf>
    <xf numFmtId="0" fontId="33" fillId="0" borderId="45" xfId="0" applyFont="1" applyBorder="1" applyAlignment="1">
      <alignment horizontal="center" vertical="center"/>
    </xf>
    <xf numFmtId="0" fontId="33" fillId="0" borderId="16" xfId="0" applyFont="1" applyBorder="1" applyAlignment="1">
      <alignment horizontal="center" vertical="center"/>
    </xf>
    <xf numFmtId="0" fontId="33" fillId="0" borderId="53" xfId="0" applyFont="1" applyBorder="1" applyAlignment="1">
      <alignment horizontal="center" vertical="center"/>
    </xf>
    <xf numFmtId="0" fontId="33" fillId="0" borderId="42" xfId="0" applyFont="1" applyBorder="1" applyAlignment="1">
      <alignment horizontal="center" vertical="center"/>
    </xf>
    <xf numFmtId="0" fontId="33" fillId="0" borderId="58" xfId="0" applyFont="1" applyBorder="1" applyAlignment="1">
      <alignment horizontal="center" vertical="center"/>
    </xf>
    <xf numFmtId="0" fontId="33" fillId="0" borderId="17" xfId="0" applyFont="1" applyBorder="1" applyAlignment="1">
      <alignment horizontal="center" vertical="center"/>
    </xf>
    <xf numFmtId="0" fontId="2" fillId="5" borderId="45" xfId="0" applyFont="1" applyFill="1" applyBorder="1" applyAlignment="1">
      <alignment horizontal="left" vertical="center"/>
    </xf>
    <xf numFmtId="0" fontId="22" fillId="5" borderId="14" xfId="0" applyFont="1" applyFill="1" applyBorder="1" applyAlignment="1">
      <alignment horizontal="left" vertical="center"/>
    </xf>
    <xf numFmtId="0" fontId="22" fillId="5" borderId="16" xfId="0" applyFont="1" applyFill="1" applyBorder="1" applyAlignment="1">
      <alignment horizontal="left" vertical="center"/>
    </xf>
    <xf numFmtId="0" fontId="22" fillId="5" borderId="53" xfId="0" applyFont="1" applyFill="1" applyBorder="1" applyAlignment="1">
      <alignment horizontal="left" vertical="center"/>
    </xf>
    <xf numFmtId="0" fontId="22" fillId="5" borderId="0" xfId="0" applyFont="1" applyFill="1" applyBorder="1" applyAlignment="1">
      <alignment horizontal="left" vertical="center"/>
    </xf>
    <xf numFmtId="0" fontId="22" fillId="5" borderId="42" xfId="0" applyFont="1" applyFill="1" applyBorder="1" applyAlignment="1">
      <alignment horizontal="left" vertical="center"/>
    </xf>
    <xf numFmtId="0" fontId="22" fillId="5" borderId="58" xfId="0" applyFont="1" applyFill="1" applyBorder="1" applyAlignment="1">
      <alignment horizontal="left" vertical="center"/>
    </xf>
    <xf numFmtId="0" fontId="22" fillId="5" borderId="15" xfId="0" applyFont="1" applyFill="1" applyBorder="1" applyAlignment="1">
      <alignment horizontal="left" vertical="center"/>
    </xf>
    <xf numFmtId="0" fontId="22" fillId="5" borderId="17" xfId="0" applyFont="1" applyFill="1" applyBorder="1" applyAlignment="1">
      <alignment horizontal="left" vertical="center"/>
    </xf>
    <xf numFmtId="0" fontId="34" fillId="5" borderId="42" xfId="0" applyFont="1" applyFill="1" applyBorder="1" applyAlignment="1">
      <alignment horizontal="center" vertical="center"/>
    </xf>
    <xf numFmtId="0" fontId="34" fillId="5" borderId="17" xfId="0" applyFont="1" applyFill="1" applyBorder="1" applyAlignment="1">
      <alignment horizontal="center" vertical="center"/>
    </xf>
    <xf numFmtId="0" fontId="33" fillId="0" borderId="45" xfId="0" applyFont="1" applyBorder="1" applyAlignment="1">
      <alignment horizontal="center"/>
    </xf>
    <xf numFmtId="0" fontId="33" fillId="0" borderId="16" xfId="0" applyFont="1" applyBorder="1" applyAlignment="1">
      <alignment horizontal="center"/>
    </xf>
    <xf numFmtId="0" fontId="7" fillId="5" borderId="14" xfId="0" applyFont="1" applyFill="1" applyBorder="1" applyAlignment="1">
      <alignment horizontal="center" vertical="center"/>
    </xf>
    <xf numFmtId="0" fontId="23" fillId="5" borderId="1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15" xfId="0" applyFont="1" applyFill="1" applyBorder="1" applyAlignment="1">
      <alignment horizontal="center" vertical="center"/>
    </xf>
    <xf numFmtId="38" fontId="16" fillId="5" borderId="32" xfId="2" applyFont="1" applyFill="1" applyBorder="1" applyAlignment="1">
      <alignment vertical="center"/>
    </xf>
    <xf numFmtId="38" fontId="16" fillId="5" borderId="43" xfId="2" applyFont="1" applyFill="1" applyBorder="1" applyAlignment="1">
      <alignment vertical="center"/>
    </xf>
    <xf numFmtId="38" fontId="16" fillId="5" borderId="0" xfId="2" applyFont="1" applyFill="1" applyBorder="1" applyAlignment="1">
      <alignment vertical="center"/>
    </xf>
    <xf numFmtId="38" fontId="16" fillId="5" borderId="42" xfId="2" applyFont="1" applyFill="1" applyBorder="1" applyAlignment="1">
      <alignment vertical="center"/>
    </xf>
    <xf numFmtId="38" fontId="16" fillId="5" borderId="30" xfId="2" applyFont="1" applyFill="1" applyBorder="1" applyAlignment="1">
      <alignment vertical="center"/>
    </xf>
    <xf numFmtId="38" fontId="16" fillId="5" borderId="44" xfId="2" applyFont="1" applyFill="1" applyBorder="1" applyAlignment="1">
      <alignment vertical="center"/>
    </xf>
    <xf numFmtId="178" fontId="23" fillId="5" borderId="35" xfId="2" applyNumberFormat="1" applyFont="1" applyFill="1" applyBorder="1" applyAlignment="1">
      <alignment vertical="center"/>
    </xf>
    <xf numFmtId="178" fontId="23" fillId="5" borderId="32" xfId="2" applyNumberFormat="1" applyFont="1" applyFill="1" applyBorder="1" applyAlignment="1">
      <alignment vertical="center"/>
    </xf>
    <xf numFmtId="178" fontId="23" fillId="5" borderId="36" xfId="2" applyNumberFormat="1" applyFont="1" applyFill="1" applyBorder="1" applyAlignment="1">
      <alignment vertical="center"/>
    </xf>
    <xf numFmtId="178" fontId="23" fillId="5" borderId="37" xfId="2" applyNumberFormat="1" applyFont="1" applyFill="1" applyBorder="1" applyAlignment="1">
      <alignment vertical="center"/>
    </xf>
    <xf numFmtId="178" fontId="23" fillId="5" borderId="30" xfId="2" applyNumberFormat="1" applyFont="1" applyFill="1" applyBorder="1" applyAlignment="1">
      <alignment vertical="center"/>
    </xf>
    <xf numFmtId="178" fontId="23" fillId="5" borderId="38" xfId="2" applyNumberFormat="1" applyFont="1" applyFill="1" applyBorder="1" applyAlignment="1">
      <alignment vertical="center"/>
    </xf>
    <xf numFmtId="38" fontId="56" fillId="0" borderId="35" xfId="2" applyFont="1" applyFill="1" applyBorder="1" applyAlignment="1">
      <alignment vertical="center"/>
    </xf>
    <xf numFmtId="38" fontId="56" fillId="0" borderId="32" xfId="2" applyFont="1" applyFill="1" applyBorder="1" applyAlignment="1">
      <alignment vertical="center"/>
    </xf>
    <xf numFmtId="38" fontId="56" fillId="0" borderId="36" xfId="2" applyFont="1" applyFill="1" applyBorder="1" applyAlignment="1">
      <alignment vertical="center"/>
    </xf>
    <xf numFmtId="38" fontId="56" fillId="0" borderId="33" xfId="2" applyFont="1" applyFill="1" applyBorder="1" applyAlignment="1">
      <alignment vertical="center"/>
    </xf>
    <xf numFmtId="38" fontId="56" fillId="0" borderId="0" xfId="2" applyFont="1" applyFill="1" applyBorder="1" applyAlignment="1">
      <alignment vertical="center"/>
    </xf>
    <xf numFmtId="38" fontId="56" fillId="0" borderId="34" xfId="2" applyFont="1" applyFill="1" applyBorder="1" applyAlignment="1">
      <alignment vertical="center"/>
    </xf>
    <xf numFmtId="38" fontId="56" fillId="0" borderId="37" xfId="2" applyFont="1" applyFill="1" applyBorder="1" applyAlignment="1">
      <alignment vertical="center"/>
    </xf>
    <xf numFmtId="38" fontId="56" fillId="0" borderId="30" xfId="2" applyFont="1" applyFill="1" applyBorder="1" applyAlignment="1">
      <alignment vertical="center"/>
    </xf>
    <xf numFmtId="38" fontId="56" fillId="0" borderId="38" xfId="2" applyFont="1" applyFill="1" applyBorder="1" applyAlignment="1">
      <alignment vertical="center"/>
    </xf>
    <xf numFmtId="38" fontId="56" fillId="0" borderId="39" xfId="2" applyFont="1" applyFill="1" applyBorder="1" applyAlignment="1">
      <alignment vertical="center"/>
    </xf>
    <xf numFmtId="38" fontId="56" fillId="0" borderId="15" xfId="2" applyFont="1" applyFill="1" applyBorder="1" applyAlignment="1">
      <alignment vertical="center"/>
    </xf>
    <xf numFmtId="38" fontId="56" fillId="0" borderId="40" xfId="2" applyFont="1" applyFill="1" applyBorder="1" applyAlignment="1">
      <alignment vertical="center"/>
    </xf>
    <xf numFmtId="38" fontId="18" fillId="0" borderId="16" xfId="2" applyFont="1" applyFill="1" applyBorder="1" applyAlignment="1">
      <alignment vertical="center"/>
    </xf>
    <xf numFmtId="38" fontId="18" fillId="0" borderId="17" xfId="2" applyFont="1" applyFill="1" applyBorder="1" applyAlignment="1">
      <alignment vertical="center"/>
    </xf>
    <xf numFmtId="178" fontId="24" fillId="0" borderId="47" xfId="2" applyNumberFormat="1" applyFont="1" applyFill="1" applyBorder="1" applyAlignment="1">
      <alignment horizontal="right" vertical="center"/>
    </xf>
    <xf numFmtId="179" fontId="12" fillId="5" borderId="54" xfId="0" applyNumberFormat="1" applyFont="1" applyFill="1" applyBorder="1" applyAlignment="1">
      <alignment shrinkToFit="1"/>
    </xf>
    <xf numFmtId="179" fontId="12" fillId="5" borderId="20" xfId="0" applyNumberFormat="1" applyFont="1" applyFill="1" applyBorder="1" applyAlignment="1">
      <alignment shrinkToFit="1"/>
    </xf>
    <xf numFmtId="179" fontId="12" fillId="5" borderId="48" xfId="0" applyNumberFormat="1" applyFont="1" applyFill="1" applyBorder="1" applyAlignment="1">
      <alignment shrinkToFit="1"/>
    </xf>
    <xf numFmtId="179" fontId="12" fillId="5" borderId="22" xfId="0" applyNumberFormat="1" applyFont="1" applyFill="1" applyBorder="1" applyAlignment="1">
      <alignment shrinkToFit="1"/>
    </xf>
    <xf numFmtId="177" fontId="11" fillId="0" borderId="35" xfId="0" applyNumberFormat="1" applyFont="1" applyBorder="1" applyAlignment="1">
      <alignment horizontal="right"/>
    </xf>
    <xf numFmtId="177" fontId="11" fillId="0" borderId="36" xfId="0" applyNumberFormat="1" applyFont="1" applyBorder="1" applyAlignment="1">
      <alignment horizontal="right"/>
    </xf>
    <xf numFmtId="177" fontId="11" fillId="0" borderId="37" xfId="0" applyNumberFormat="1" applyFont="1" applyBorder="1" applyAlignment="1">
      <alignment horizontal="right"/>
    </xf>
    <xf numFmtId="177" fontId="11" fillId="0" borderId="38" xfId="0" applyNumberFormat="1" applyFont="1" applyBorder="1" applyAlignment="1">
      <alignment horizontal="right"/>
    </xf>
    <xf numFmtId="177" fontId="20" fillId="5" borderId="0" xfId="0" applyNumberFormat="1" applyFont="1" applyFill="1" applyBorder="1" applyAlignment="1">
      <alignment horizontal="right"/>
    </xf>
    <xf numFmtId="177" fontId="20" fillId="5" borderId="15" xfId="0" applyNumberFormat="1" applyFont="1" applyFill="1" applyBorder="1" applyAlignment="1">
      <alignment horizontal="right"/>
    </xf>
    <xf numFmtId="0" fontId="12" fillId="5" borderId="32" xfId="0" applyFont="1" applyFill="1" applyBorder="1" applyAlignment="1">
      <alignment horizontal="right"/>
    </xf>
    <xf numFmtId="0" fontId="12" fillId="5" borderId="30" xfId="0" applyFont="1" applyFill="1" applyBorder="1" applyAlignment="1">
      <alignment horizontal="right"/>
    </xf>
    <xf numFmtId="0" fontId="12" fillId="5" borderId="0" xfId="0" applyFont="1" applyFill="1" applyBorder="1" applyAlignment="1">
      <alignment horizontal="right"/>
    </xf>
    <xf numFmtId="0" fontId="12" fillId="5" borderId="15" xfId="0" applyFont="1" applyFill="1" applyBorder="1" applyAlignment="1">
      <alignment horizontal="right"/>
    </xf>
    <xf numFmtId="177" fontId="21" fillId="0" borderId="74" xfId="0" applyNumberFormat="1" applyFont="1" applyFill="1" applyBorder="1" applyAlignment="1">
      <alignment horizontal="right"/>
    </xf>
    <xf numFmtId="177" fontId="21" fillId="0" borderId="94" xfId="0" applyNumberFormat="1" applyFont="1" applyFill="1" applyBorder="1" applyAlignment="1">
      <alignment horizontal="right"/>
    </xf>
    <xf numFmtId="177" fontId="20" fillId="0" borderId="90" xfId="0" applyNumberFormat="1" applyFont="1" applyFill="1" applyBorder="1" applyAlignment="1">
      <alignment horizontal="center"/>
    </xf>
    <xf numFmtId="177" fontId="20" fillId="0" borderId="61" xfId="0" applyNumberFormat="1" applyFont="1" applyFill="1" applyBorder="1" applyAlignment="1">
      <alignment horizontal="center"/>
    </xf>
    <xf numFmtId="177" fontId="20" fillId="0" borderId="91" xfId="0" applyNumberFormat="1" applyFont="1" applyFill="1" applyBorder="1" applyAlignment="1">
      <alignment horizontal="center"/>
    </xf>
    <xf numFmtId="177" fontId="20" fillId="0" borderId="64" xfId="0" applyNumberFormat="1" applyFont="1" applyFill="1" applyBorder="1" applyAlignment="1">
      <alignment horizontal="center"/>
    </xf>
    <xf numFmtId="0" fontId="20" fillId="0" borderId="90" xfId="0" applyFont="1" applyFill="1" applyBorder="1" applyAlignment="1">
      <alignment horizontal="center"/>
    </xf>
    <xf numFmtId="0" fontId="20" fillId="0" borderId="61" xfId="0" applyFont="1" applyFill="1" applyBorder="1" applyAlignment="1">
      <alignment horizontal="center"/>
    </xf>
    <xf numFmtId="0" fontId="20" fillId="0" borderId="91" xfId="0" applyFont="1" applyFill="1" applyBorder="1" applyAlignment="1">
      <alignment horizontal="center"/>
    </xf>
    <xf numFmtId="0" fontId="20" fillId="0" borderId="64"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179" fontId="12" fillId="0" borderId="56" xfId="0" applyNumberFormat="1" applyFont="1" applyFill="1" applyBorder="1" applyAlignment="1">
      <alignment horizontal="center" shrinkToFit="1"/>
    </xf>
    <xf numFmtId="179" fontId="12" fillId="0" borderId="57" xfId="0" applyNumberFormat="1" applyFont="1" applyFill="1" applyBorder="1" applyAlignment="1">
      <alignment horizontal="center" shrinkToFit="1"/>
    </xf>
    <xf numFmtId="0" fontId="33" fillId="0" borderId="21" xfId="0" applyFont="1" applyBorder="1" applyAlignment="1"/>
    <xf numFmtId="0" fontId="33" fillId="0" borderId="54" xfId="0" applyFont="1" applyBorder="1" applyAlignment="1">
      <alignment horizontal="left" vertical="top"/>
    </xf>
    <xf numFmtId="178" fontId="11" fillId="0" borderId="65" xfId="0" applyNumberFormat="1" applyFont="1" applyFill="1" applyBorder="1" applyAlignment="1">
      <alignment horizontal="right"/>
    </xf>
    <xf numFmtId="178" fontId="11" fillId="0" borderId="66" xfId="0" applyNumberFormat="1" applyFont="1" applyFill="1" applyBorder="1" applyAlignment="1">
      <alignment horizontal="right"/>
    </xf>
    <xf numFmtId="179" fontId="4" fillId="0" borderId="90" xfId="0" applyNumberFormat="1" applyFont="1" applyFill="1" applyBorder="1" applyAlignment="1">
      <alignment horizontal="center" shrinkToFit="1"/>
    </xf>
    <xf numFmtId="179" fontId="4" fillId="0" borderId="60" xfId="0" applyNumberFormat="1" applyFont="1" applyFill="1" applyBorder="1" applyAlignment="1">
      <alignment horizontal="center" shrinkToFit="1"/>
    </xf>
    <xf numFmtId="179" fontId="4" fillId="0" borderId="61" xfId="0" applyNumberFormat="1" applyFont="1" applyFill="1" applyBorder="1" applyAlignment="1">
      <alignment horizontal="center" shrinkToFit="1"/>
    </xf>
    <xf numFmtId="179" fontId="4" fillId="0" borderId="91" xfId="0" applyNumberFormat="1" applyFont="1" applyFill="1" applyBorder="1" applyAlignment="1">
      <alignment horizontal="center" shrinkToFit="1"/>
    </xf>
    <xf numFmtId="179" fontId="4" fillId="0" borderId="63" xfId="0" applyNumberFormat="1" applyFont="1" applyFill="1" applyBorder="1" applyAlignment="1">
      <alignment horizontal="center" shrinkToFit="1"/>
    </xf>
    <xf numFmtId="179" fontId="4" fillId="0" borderId="64" xfId="0" applyNumberFormat="1" applyFont="1" applyFill="1" applyBorder="1" applyAlignment="1">
      <alignment horizontal="center" shrinkToFit="1"/>
    </xf>
    <xf numFmtId="177" fontId="11" fillId="0" borderId="23" xfId="0" applyNumberFormat="1" applyFont="1" applyFill="1" applyBorder="1" applyAlignment="1"/>
    <xf numFmtId="177" fontId="11" fillId="0" borderId="24" xfId="0" applyNumberFormat="1" applyFont="1" applyFill="1" applyBorder="1" applyAlignment="1"/>
    <xf numFmtId="177" fontId="11" fillId="0" borderId="39" xfId="0" applyNumberFormat="1" applyFont="1" applyFill="1" applyBorder="1" applyAlignment="1"/>
    <xf numFmtId="177" fontId="11" fillId="0" borderId="40" xfId="0" applyNumberFormat="1" applyFont="1" applyFill="1" applyBorder="1" applyAlignment="1"/>
    <xf numFmtId="9" fontId="12" fillId="0" borderId="90" xfId="0" applyNumberFormat="1" applyFont="1" applyFill="1" applyBorder="1" applyAlignment="1">
      <alignment horizontal="center"/>
    </xf>
    <xf numFmtId="9" fontId="12" fillId="0" borderId="61" xfId="0" applyNumberFormat="1" applyFont="1" applyFill="1" applyBorder="1" applyAlignment="1">
      <alignment horizontal="center"/>
    </xf>
    <xf numFmtId="9" fontId="12" fillId="0" borderId="91" xfId="0" applyNumberFormat="1" applyFont="1" applyFill="1" applyBorder="1" applyAlignment="1">
      <alignment horizontal="center"/>
    </xf>
    <xf numFmtId="9" fontId="12" fillId="0" borderId="64" xfId="0" applyNumberFormat="1" applyFont="1" applyFill="1" applyBorder="1" applyAlignment="1">
      <alignment horizontal="center"/>
    </xf>
    <xf numFmtId="177" fontId="20" fillId="5" borderId="70" xfId="0" applyNumberFormat="1" applyFont="1" applyFill="1" applyBorder="1" applyAlignment="1">
      <alignment horizontal="right"/>
    </xf>
    <xf numFmtId="177" fontId="20" fillId="5" borderId="72" xfId="0" applyNumberFormat="1" applyFont="1" applyFill="1" applyBorder="1" applyAlignment="1">
      <alignment horizontal="right"/>
    </xf>
    <xf numFmtId="0" fontId="39" fillId="0" borderId="19" xfId="0" applyFont="1" applyBorder="1" applyAlignment="1">
      <alignment horizontal="left" vertical="top" wrapText="1"/>
    </xf>
    <xf numFmtId="0" fontId="39" fillId="0" borderId="18" xfId="0" applyFont="1" applyBorder="1" applyAlignment="1">
      <alignment horizontal="left" vertical="top" wrapText="1"/>
    </xf>
    <xf numFmtId="0" fontId="33" fillId="0" borderId="14" xfId="0" applyFont="1" applyBorder="1" applyAlignment="1">
      <alignment horizontal="center"/>
    </xf>
    <xf numFmtId="0" fontId="33" fillId="0" borderId="58" xfId="0" applyFont="1" applyBorder="1" applyAlignment="1">
      <alignment horizontal="center"/>
    </xf>
    <xf numFmtId="0" fontId="33" fillId="0" borderId="15" xfId="0" applyFont="1" applyBorder="1" applyAlignment="1">
      <alignment horizontal="center"/>
    </xf>
    <xf numFmtId="0" fontId="20" fillId="0" borderId="56" xfId="0" applyFont="1" applyFill="1" applyBorder="1" applyAlignment="1">
      <alignment horizontal="center"/>
    </xf>
    <xf numFmtId="0" fontId="20" fillId="0" borderId="57" xfId="0" applyFont="1" applyFill="1" applyBorder="1" applyAlignment="1">
      <alignment horizontal="center"/>
    </xf>
    <xf numFmtId="0" fontId="33" fillId="0" borderId="20" xfId="0" applyFont="1" applyBorder="1" applyAlignment="1">
      <alignment horizontal="center" vertical="top" wrapText="1"/>
    </xf>
    <xf numFmtId="0" fontId="33" fillId="0" borderId="18" xfId="0" applyFont="1" applyBorder="1" applyAlignment="1">
      <alignment horizontal="center" vertical="top" wrapText="1"/>
    </xf>
    <xf numFmtId="177" fontId="20" fillId="5" borderId="47" xfId="0" applyNumberFormat="1" applyFont="1" applyFill="1" applyBorder="1" applyAlignment="1">
      <alignment horizontal="right"/>
    </xf>
    <xf numFmtId="177" fontId="21" fillId="0" borderId="15" xfId="0" applyNumberFormat="1" applyFont="1" applyFill="1" applyBorder="1" applyAlignment="1">
      <alignment horizontal="right"/>
    </xf>
    <xf numFmtId="177" fontId="21" fillId="0" borderId="65" xfId="0" applyNumberFormat="1" applyFont="1" applyFill="1" applyBorder="1" applyAlignment="1">
      <alignment horizontal="right"/>
    </xf>
    <xf numFmtId="177" fontId="21" fillId="0" borderId="3" xfId="0" applyNumberFormat="1" applyFont="1" applyFill="1" applyBorder="1" applyAlignment="1">
      <alignment horizontal="right"/>
    </xf>
    <xf numFmtId="177" fontId="21" fillId="0" borderId="66" xfId="0" applyNumberFormat="1" applyFont="1" applyFill="1" applyBorder="1" applyAlignment="1">
      <alignment horizontal="right"/>
    </xf>
    <xf numFmtId="0" fontId="20" fillId="5" borderId="94" xfId="0" applyFont="1" applyFill="1" applyBorder="1" applyAlignment="1">
      <alignment horizontal="center"/>
    </xf>
    <xf numFmtId="0" fontId="20" fillId="5" borderId="95" xfId="0" applyFont="1" applyFill="1" applyBorder="1" applyAlignment="1">
      <alignment horizontal="center"/>
    </xf>
    <xf numFmtId="177" fontId="20" fillId="5" borderId="113" xfId="0" applyNumberFormat="1" applyFont="1" applyFill="1" applyBorder="1" applyAlignment="1">
      <alignment horizontal="right"/>
    </xf>
    <xf numFmtId="177" fontId="20" fillId="5" borderId="95" xfId="0" applyNumberFormat="1" applyFont="1" applyFill="1" applyBorder="1" applyAlignment="1">
      <alignment horizontal="right"/>
    </xf>
    <xf numFmtId="177" fontId="21" fillId="0" borderId="87" xfId="0" applyNumberFormat="1" applyFont="1" applyFill="1" applyBorder="1" applyAlignment="1">
      <alignment horizontal="right"/>
    </xf>
    <xf numFmtId="177" fontId="21" fillId="0" borderId="17" xfId="0" applyNumberFormat="1" applyFont="1" applyFill="1" applyBorder="1" applyAlignment="1">
      <alignment horizontal="right"/>
    </xf>
    <xf numFmtId="177" fontId="21" fillId="0" borderId="58" xfId="0" applyNumberFormat="1" applyFont="1" applyFill="1" applyBorder="1" applyAlignment="1">
      <alignment horizontal="right"/>
    </xf>
    <xf numFmtId="177" fontId="20" fillId="5" borderId="118" xfId="0" applyNumberFormat="1" applyFont="1" applyFill="1" applyBorder="1" applyAlignment="1">
      <alignment horizontal="right"/>
    </xf>
    <xf numFmtId="177" fontId="20" fillId="5" borderId="27" xfId="0" applyNumberFormat="1" applyFont="1" applyFill="1" applyBorder="1" applyAlignment="1">
      <alignment horizontal="right"/>
    </xf>
    <xf numFmtId="177" fontId="21" fillId="0" borderId="39" xfId="0" applyNumberFormat="1" applyFont="1" applyFill="1" applyBorder="1" applyAlignment="1">
      <alignment horizontal="right"/>
    </xf>
    <xf numFmtId="177" fontId="21" fillId="0" borderId="40" xfId="0" applyNumberFormat="1" applyFont="1" applyFill="1" applyBorder="1" applyAlignment="1">
      <alignment horizontal="right"/>
    </xf>
    <xf numFmtId="0" fontId="33" fillId="5" borderId="92" xfId="0" applyFont="1" applyFill="1" applyBorder="1" applyAlignment="1">
      <alignment horizontal="center" vertical="center" wrapText="1"/>
    </xf>
    <xf numFmtId="0" fontId="33" fillId="5" borderId="29" xfId="0" applyFont="1" applyFill="1" applyBorder="1" applyAlignment="1">
      <alignment horizontal="center" vertical="center" wrapText="1"/>
    </xf>
    <xf numFmtId="0" fontId="33" fillId="5" borderId="93" xfId="0" applyFont="1" applyFill="1" applyBorder="1" applyAlignment="1">
      <alignment horizontal="center" vertical="center" wrapText="1"/>
    </xf>
    <xf numFmtId="0" fontId="33" fillId="5" borderId="31"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33" fillId="5" borderId="19" xfId="0" applyFont="1" applyFill="1" applyBorder="1" applyAlignment="1">
      <alignment horizontal="center" vertical="center" wrapText="1"/>
    </xf>
    <xf numFmtId="177" fontId="20" fillId="5" borderId="44" xfId="0" applyNumberFormat="1" applyFont="1" applyFill="1" applyBorder="1" applyAlignment="1">
      <alignment horizontal="right"/>
    </xf>
    <xf numFmtId="177" fontId="20" fillId="5" borderId="55" xfId="0" applyNumberFormat="1" applyFont="1" applyFill="1" applyBorder="1" applyAlignment="1">
      <alignment horizontal="right"/>
    </xf>
    <xf numFmtId="177" fontId="21" fillId="0" borderId="70" xfId="0" applyNumberFormat="1" applyFont="1" applyFill="1" applyBorder="1" applyAlignment="1">
      <alignment horizontal="right"/>
    </xf>
    <xf numFmtId="177" fontId="21" fillId="0" borderId="71" xfId="0" applyNumberFormat="1" applyFont="1" applyFill="1" applyBorder="1" applyAlignment="1">
      <alignment horizontal="right"/>
    </xf>
    <xf numFmtId="177" fontId="21" fillId="0" borderId="72" xfId="0" applyNumberFormat="1" applyFont="1" applyFill="1" applyBorder="1" applyAlignment="1">
      <alignment horizontal="right"/>
    </xf>
    <xf numFmtId="0" fontId="4" fillId="0" borderId="9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64" xfId="0" applyFont="1" applyFill="1" applyBorder="1" applyAlignment="1">
      <alignment horizontal="center" vertical="center"/>
    </xf>
    <xf numFmtId="0" fontId="50" fillId="5" borderId="28" xfId="0" applyFont="1" applyFill="1" applyBorder="1" applyAlignment="1">
      <alignment vertical="center"/>
    </xf>
    <xf numFmtId="0" fontId="50" fillId="5" borderId="26" xfId="0" applyFont="1" applyFill="1" applyBorder="1" applyAlignment="1">
      <alignment vertical="center"/>
    </xf>
    <xf numFmtId="0" fontId="51" fillId="5" borderId="28" xfId="0" applyFont="1" applyFill="1" applyBorder="1" applyAlignment="1">
      <alignment vertical="center"/>
    </xf>
    <xf numFmtId="0" fontId="51" fillId="5" borderId="26" xfId="0" applyFont="1" applyFill="1" applyBorder="1" applyAlignment="1">
      <alignment vertical="center"/>
    </xf>
    <xf numFmtId="0" fontId="50" fillId="5" borderId="19" xfId="0" applyFont="1" applyFill="1" applyBorder="1" applyAlignment="1">
      <alignment vertical="center"/>
    </xf>
    <xf numFmtId="38" fontId="20" fillId="5" borderId="19" xfId="0" applyNumberFormat="1" applyFont="1" applyFill="1" applyBorder="1" applyAlignment="1">
      <alignment vertical="center"/>
    </xf>
    <xf numFmtId="177" fontId="20" fillId="5" borderId="19" xfId="0" applyNumberFormat="1" applyFont="1" applyFill="1" applyBorder="1" applyAlignment="1">
      <alignment vertical="center"/>
    </xf>
    <xf numFmtId="0" fontId="41" fillId="5" borderId="21" xfId="0" applyFont="1" applyFill="1" applyBorder="1" applyAlignment="1">
      <alignment horizontal="right" vertical="top"/>
    </xf>
    <xf numFmtId="0" fontId="34" fillId="0" borderId="98" xfId="0" applyFont="1" applyBorder="1" applyAlignment="1">
      <alignment horizontal="center" vertical="center" textRotation="255"/>
    </xf>
    <xf numFmtId="0" fontId="34" fillId="0" borderId="99" xfId="0" applyFont="1" applyBorder="1" applyAlignment="1">
      <alignment horizontal="center" vertical="center" textRotation="255"/>
    </xf>
    <xf numFmtId="0" fontId="34" fillId="0" borderId="100" xfId="0" applyFont="1" applyBorder="1" applyAlignment="1">
      <alignment horizontal="center" vertical="center" textRotation="255"/>
    </xf>
    <xf numFmtId="0" fontId="4" fillId="5" borderId="19" xfId="0" applyFont="1" applyFill="1" applyBorder="1" applyAlignment="1">
      <alignment horizontal="center" vertical="center"/>
    </xf>
    <xf numFmtId="0" fontId="4" fillId="5" borderId="19" xfId="0" applyFont="1" applyFill="1" applyBorder="1" applyAlignment="1">
      <alignment horizontal="right" vertical="center"/>
    </xf>
    <xf numFmtId="0" fontId="41" fillId="5" borderId="21" xfId="0" applyFont="1" applyFill="1" applyBorder="1" applyAlignment="1">
      <alignment horizontal="right" vertical="top" wrapText="1"/>
    </xf>
    <xf numFmtId="0" fontId="41" fillId="5" borderId="51" xfId="0" applyFont="1" applyFill="1" applyBorder="1" applyAlignment="1">
      <alignment horizontal="right" vertical="top"/>
    </xf>
    <xf numFmtId="0" fontId="39" fillId="0" borderId="101"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02" xfId="0" applyFont="1" applyBorder="1" applyAlignment="1">
      <alignment horizontal="center" vertical="center" wrapText="1"/>
    </xf>
    <xf numFmtId="0" fontId="39" fillId="0" borderId="15"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21" fillId="0" borderId="39" xfId="0" applyNumberFormat="1" applyFont="1" applyFill="1" applyBorder="1" applyAlignment="1">
      <alignment vertical="center"/>
    </xf>
    <xf numFmtId="38" fontId="21" fillId="0" borderId="40" xfId="0" applyNumberFormat="1" applyFont="1" applyFill="1" applyBorder="1" applyAlignment="1">
      <alignment vertical="center"/>
    </xf>
    <xf numFmtId="38" fontId="21" fillId="0" borderId="15" xfId="0" applyNumberFormat="1" applyFont="1" applyFill="1" applyBorder="1" applyAlignment="1">
      <alignment vertical="center"/>
    </xf>
    <xf numFmtId="38" fontId="21" fillId="0" borderId="17" xfId="0" applyNumberFormat="1" applyFont="1" applyFill="1" applyBorder="1" applyAlignment="1">
      <alignment vertical="center"/>
    </xf>
    <xf numFmtId="0" fontId="41" fillId="5" borderId="103" xfId="0" applyFont="1" applyFill="1" applyBorder="1" applyAlignment="1">
      <alignment horizontal="right" vertical="top"/>
    </xf>
    <xf numFmtId="177" fontId="20" fillId="5" borderId="20" xfId="0" applyNumberFormat="1" applyFont="1" applyFill="1" applyBorder="1" applyAlignment="1">
      <alignment horizontal="right" vertical="center"/>
    </xf>
    <xf numFmtId="177" fontId="20" fillId="5" borderId="105" xfId="0" applyNumberFormat="1" applyFont="1" applyFill="1" applyBorder="1" applyAlignment="1">
      <alignment horizontal="right" vertical="center"/>
    </xf>
    <xf numFmtId="177" fontId="20" fillId="5" borderId="19" xfId="0" applyNumberFormat="1" applyFont="1" applyFill="1" applyBorder="1" applyAlignment="1">
      <alignment horizontal="right" vertical="center"/>
    </xf>
    <xf numFmtId="177" fontId="20" fillId="5" borderId="96" xfId="0" applyNumberFormat="1" applyFont="1" applyFill="1" applyBorder="1" applyAlignment="1">
      <alignment horizontal="right" vertical="center"/>
    </xf>
    <xf numFmtId="0" fontId="4" fillId="5" borderId="20" xfId="0" applyFont="1" applyFill="1" applyBorder="1" applyAlignment="1">
      <alignment horizontal="right" vertical="center"/>
    </xf>
    <xf numFmtId="0" fontId="4" fillId="5" borderId="70" xfId="0" applyFont="1" applyFill="1" applyBorder="1" applyAlignment="1">
      <alignment horizontal="right" vertical="center"/>
    </xf>
    <xf numFmtId="178" fontId="20" fillId="5" borderId="20" xfId="0" applyNumberFormat="1" applyFont="1" applyFill="1" applyBorder="1" applyAlignment="1">
      <alignment horizontal="right" vertical="center"/>
    </xf>
    <xf numFmtId="0" fontId="4" fillId="5" borderId="20" xfId="0" applyFont="1" applyFill="1" applyBorder="1" applyAlignment="1">
      <alignment horizontal="center" vertical="center"/>
    </xf>
    <xf numFmtId="0" fontId="4" fillId="0" borderId="41" xfId="0" applyFont="1" applyFill="1" applyBorder="1" applyAlignment="1">
      <alignment horizontal="center" vertical="center"/>
    </xf>
    <xf numFmtId="0" fontId="21" fillId="0" borderId="18" xfId="0" applyFont="1" applyFill="1" applyBorder="1" applyAlignment="1">
      <alignment horizontal="right" vertical="center"/>
    </xf>
    <xf numFmtId="178" fontId="20" fillId="5" borderId="19" xfId="0" applyNumberFormat="1" applyFont="1" applyFill="1" applyBorder="1" applyAlignment="1">
      <alignment horizontal="right" vertical="center"/>
    </xf>
    <xf numFmtId="0" fontId="33" fillId="0" borderId="26" xfId="0" applyFont="1" applyBorder="1" applyAlignment="1">
      <alignment vertical="center"/>
    </xf>
    <xf numFmtId="0" fontId="33" fillId="0" borderId="27" xfId="0" applyFont="1" applyBorder="1" applyAlignment="1">
      <alignment vertical="center"/>
    </xf>
    <xf numFmtId="38" fontId="20" fillId="5" borderId="20" xfId="0" applyNumberFormat="1" applyFont="1" applyFill="1" applyBorder="1" applyAlignment="1">
      <alignment horizontal="right" vertical="center"/>
    </xf>
    <xf numFmtId="0" fontId="20" fillId="5" borderId="20" xfId="0" applyFont="1" applyFill="1" applyBorder="1" applyAlignment="1">
      <alignment horizontal="right" vertical="center"/>
    </xf>
    <xf numFmtId="0" fontId="21" fillId="0" borderId="19" xfId="0" applyFont="1" applyFill="1" applyBorder="1" applyAlignment="1">
      <alignment vertical="center"/>
    </xf>
    <xf numFmtId="0" fontId="21" fillId="0" borderId="18" xfId="0" applyFont="1" applyFill="1" applyBorder="1" applyAlignment="1">
      <alignment vertical="center"/>
    </xf>
    <xf numFmtId="38" fontId="21" fillId="0" borderId="19" xfId="0" applyNumberFormat="1" applyFont="1" applyFill="1" applyBorder="1" applyAlignment="1">
      <alignment vertical="center"/>
    </xf>
    <xf numFmtId="38" fontId="21" fillId="0" borderId="18" xfId="0" applyNumberFormat="1" applyFont="1" applyFill="1" applyBorder="1" applyAlignment="1">
      <alignment vertical="center"/>
    </xf>
    <xf numFmtId="177" fontId="21" fillId="0" borderId="19" xfId="0" applyNumberFormat="1" applyFont="1" applyFill="1" applyBorder="1" applyAlignment="1">
      <alignment vertical="center"/>
    </xf>
    <xf numFmtId="177" fontId="21" fillId="0" borderId="18" xfId="0" applyNumberFormat="1" applyFont="1" applyFill="1" applyBorder="1" applyAlignment="1">
      <alignment vertical="center"/>
    </xf>
    <xf numFmtId="177" fontId="20" fillId="0" borderId="110" xfId="0" applyNumberFormat="1" applyFont="1" applyFill="1" applyBorder="1" applyAlignment="1">
      <alignment horizontal="center" vertical="center"/>
    </xf>
    <xf numFmtId="177" fontId="20" fillId="0" borderId="41" xfId="0" applyNumberFormat="1" applyFont="1" applyFill="1" applyBorder="1" applyAlignment="1">
      <alignment horizontal="center" vertical="center"/>
    </xf>
    <xf numFmtId="38" fontId="20" fillId="5" borderId="19" xfId="0" applyNumberFormat="1" applyFont="1" applyFill="1" applyBorder="1" applyAlignment="1">
      <alignment horizontal="right" vertical="center"/>
    </xf>
    <xf numFmtId="0" fontId="20" fillId="5" borderId="19" xfId="0" applyFont="1" applyFill="1" applyBorder="1" applyAlignment="1">
      <alignment horizontal="right" vertical="center"/>
    </xf>
    <xf numFmtId="0" fontId="33" fillId="0" borderId="88"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82"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8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5" xfId="0" applyFont="1" applyBorder="1" applyAlignment="1">
      <alignment horizontal="center" vertical="center"/>
    </xf>
    <xf numFmtId="0" fontId="33" fillId="0" borderId="19" xfId="0" applyFont="1" applyBorder="1" applyAlignment="1">
      <alignment horizontal="center" vertical="center"/>
    </xf>
    <xf numFmtId="0" fontId="33" fillId="0" borderId="18" xfId="0" applyFont="1" applyBorder="1" applyAlignment="1">
      <alignment horizontal="center" vertical="center"/>
    </xf>
    <xf numFmtId="0" fontId="33" fillId="0" borderId="106" xfId="0" applyFont="1" applyBorder="1" applyAlignment="1">
      <alignment horizontal="center" vertical="center" wrapText="1"/>
    </xf>
    <xf numFmtId="0" fontId="48" fillId="0" borderId="25" xfId="0" applyFont="1" applyBorder="1" applyAlignment="1"/>
    <xf numFmtId="0" fontId="48" fillId="0" borderId="107" xfId="0" applyFont="1" applyBorder="1" applyAlignment="1"/>
    <xf numFmtId="0" fontId="48" fillId="0" borderId="19" xfId="0" applyFont="1" applyBorder="1" applyAlignment="1"/>
    <xf numFmtId="0" fontId="48" fillId="0" borderId="108" xfId="0" applyFont="1" applyBorder="1" applyAlignment="1"/>
    <xf numFmtId="0" fontId="48" fillId="0" borderId="18" xfId="0" applyFont="1" applyBorder="1" applyAlignment="1"/>
    <xf numFmtId="0" fontId="33" fillId="0" borderId="109" xfId="0" applyFont="1" applyBorder="1" applyAlignment="1">
      <alignment horizontal="center" vertical="center"/>
    </xf>
    <xf numFmtId="0" fontId="33" fillId="0" borderId="96" xfId="0" applyFont="1" applyBorder="1" applyAlignment="1">
      <alignment horizontal="center" vertical="center"/>
    </xf>
    <xf numFmtId="0" fontId="33" fillId="0" borderId="97" xfId="0" applyFont="1" applyBorder="1" applyAlignment="1">
      <alignment horizontal="center" vertical="center"/>
    </xf>
    <xf numFmtId="0" fontId="33" fillId="0" borderId="89" xfId="0" applyFont="1" applyBorder="1" applyAlignment="1">
      <alignment horizontal="center" vertical="center"/>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4" fillId="5" borderId="73" xfId="0" applyFont="1" applyFill="1" applyBorder="1" applyAlignment="1">
      <alignment horizontal="right" vertical="center"/>
    </xf>
    <xf numFmtId="0" fontId="21" fillId="0" borderId="74" xfId="0" applyFont="1" applyFill="1" applyBorder="1" applyAlignment="1">
      <alignment horizontal="right" vertical="center"/>
    </xf>
    <xf numFmtId="178" fontId="21" fillId="0" borderId="18" xfId="0" applyNumberFormat="1" applyFont="1" applyFill="1" applyBorder="1" applyAlignment="1">
      <alignment horizontal="right" vertical="center"/>
    </xf>
    <xf numFmtId="178" fontId="20" fillId="5" borderId="25" xfId="0" applyNumberFormat="1" applyFont="1" applyFill="1" applyBorder="1" applyAlignment="1">
      <alignment horizontal="right" vertical="center"/>
    </xf>
    <xf numFmtId="178" fontId="21" fillId="0" borderId="15" xfId="0" applyNumberFormat="1" applyFont="1" applyFill="1" applyBorder="1" applyAlignment="1">
      <alignment horizontal="right" vertical="center"/>
    </xf>
    <xf numFmtId="178" fontId="21" fillId="0" borderId="39" xfId="0" applyNumberFormat="1" applyFont="1" applyFill="1" applyBorder="1" applyAlignment="1">
      <alignment horizontal="right" vertical="center"/>
    </xf>
    <xf numFmtId="178" fontId="21" fillId="0" borderId="40" xfId="0" applyNumberFormat="1" applyFont="1" applyFill="1" applyBorder="1" applyAlignment="1">
      <alignment horizontal="right" vertical="center"/>
    </xf>
    <xf numFmtId="177" fontId="20" fillId="5" borderId="96" xfId="0" applyNumberFormat="1" applyFont="1" applyFill="1" applyBorder="1" applyAlignment="1">
      <alignment vertical="center"/>
    </xf>
    <xf numFmtId="0" fontId="33" fillId="0" borderId="101" xfId="0" applyFont="1" applyBorder="1" applyAlignment="1">
      <alignment horizontal="center" vertical="center" wrapText="1"/>
    </xf>
    <xf numFmtId="0" fontId="33" fillId="0" borderId="102" xfId="0" applyFont="1" applyBorder="1" applyAlignment="1">
      <alignment horizontal="center" vertical="center"/>
    </xf>
    <xf numFmtId="0" fontId="33" fillId="0" borderId="15" xfId="0" applyFont="1" applyBorder="1" applyAlignment="1">
      <alignment horizontal="center" vertical="center"/>
    </xf>
    <xf numFmtId="178" fontId="20" fillId="5" borderId="73" xfId="0" applyNumberFormat="1" applyFont="1" applyFill="1" applyBorder="1" applyAlignment="1">
      <alignment horizontal="right" vertical="center"/>
    </xf>
    <xf numFmtId="38" fontId="20" fillId="5" borderId="31" xfId="0" applyNumberFormat="1" applyFont="1" applyFill="1" applyBorder="1" applyAlignment="1">
      <alignment horizontal="right" vertical="center"/>
    </xf>
    <xf numFmtId="0" fontId="20" fillId="5" borderId="112" xfId="0" applyFont="1" applyFill="1" applyBorder="1" applyAlignment="1">
      <alignment horizontal="right" vertical="center"/>
    </xf>
    <xf numFmtId="38" fontId="21" fillId="0" borderId="15" xfId="0" applyNumberFormat="1" applyFont="1" applyFill="1" applyBorder="1" applyAlignment="1">
      <alignment horizontal="right" vertical="center"/>
    </xf>
    <xf numFmtId="0" fontId="21" fillId="0" borderId="17" xfId="0" applyFont="1" applyFill="1" applyBorder="1" applyAlignment="1">
      <alignment horizontal="right" vertical="center"/>
    </xf>
    <xf numFmtId="177" fontId="21" fillId="0" borderId="96" xfId="0" applyNumberFormat="1" applyFont="1" applyFill="1" applyBorder="1" applyAlignment="1">
      <alignment vertical="center"/>
    </xf>
    <xf numFmtId="177" fontId="21" fillId="0" borderId="97" xfId="0" applyNumberFormat="1" applyFont="1" applyFill="1" applyBorder="1" applyAlignment="1">
      <alignment vertical="center"/>
    </xf>
    <xf numFmtId="0" fontId="20" fillId="5" borderId="47" xfId="0" applyFont="1" applyFill="1" applyBorder="1" applyAlignment="1">
      <alignment horizontal="left" vertical="center"/>
    </xf>
    <xf numFmtId="0" fontId="20" fillId="5" borderId="27" xfId="0" applyFont="1" applyFill="1" applyBorder="1" applyAlignment="1">
      <alignment horizontal="left" vertical="center"/>
    </xf>
    <xf numFmtId="38" fontId="20" fillId="5" borderId="47" xfId="0" applyNumberFormat="1" applyFont="1" applyFill="1" applyBorder="1" applyAlignment="1">
      <alignment horizontal="right" vertical="center"/>
    </xf>
    <xf numFmtId="0" fontId="20" fillId="5" borderId="113" xfId="0" applyFont="1" applyFill="1" applyBorder="1" applyAlignment="1">
      <alignment horizontal="right" vertical="center"/>
    </xf>
    <xf numFmtId="178" fontId="21" fillId="0" borderId="74" xfId="0" applyNumberFormat="1" applyFont="1" applyFill="1" applyBorder="1" applyAlignment="1">
      <alignment horizontal="right" vertical="center"/>
    </xf>
    <xf numFmtId="0" fontId="34" fillId="0" borderId="1" xfId="0" applyFont="1" applyBorder="1" applyAlignment="1">
      <alignment horizontal="center" vertical="center" textRotation="255"/>
    </xf>
    <xf numFmtId="0" fontId="34" fillId="0" borderId="2" xfId="0" applyFont="1" applyBorder="1" applyAlignment="1">
      <alignment horizontal="center" vertical="center" textRotation="255"/>
    </xf>
    <xf numFmtId="0" fontId="34" fillId="0" borderId="3" xfId="0" applyFont="1" applyBorder="1" applyAlignment="1">
      <alignment horizontal="center" vertical="center" textRotation="255"/>
    </xf>
    <xf numFmtId="0" fontId="33" fillId="0" borderId="114" xfId="0" applyFont="1" applyBorder="1" applyAlignment="1">
      <alignment horizontal="center" vertical="center"/>
    </xf>
    <xf numFmtId="0" fontId="33" fillId="0" borderId="115" xfId="0" applyFont="1" applyBorder="1" applyAlignment="1">
      <alignment horizontal="center" vertical="center"/>
    </xf>
    <xf numFmtId="0" fontId="33" fillId="0" borderId="116" xfId="0" applyFont="1" applyBorder="1" applyAlignment="1">
      <alignment horizontal="center" vertical="center"/>
    </xf>
    <xf numFmtId="38" fontId="20" fillId="5" borderId="29" xfId="0" applyNumberFormat="1" applyFont="1" applyFill="1" applyBorder="1" applyAlignment="1">
      <alignment horizontal="right" vertical="center"/>
    </xf>
    <xf numFmtId="0" fontId="20" fillId="5" borderId="111" xfId="0" applyFont="1" applyFill="1" applyBorder="1" applyAlignment="1">
      <alignment horizontal="right" vertical="center"/>
    </xf>
    <xf numFmtId="178" fontId="21" fillId="0" borderId="17" xfId="0" applyNumberFormat="1" applyFont="1" applyFill="1" applyBorder="1" applyAlignment="1">
      <alignment horizontal="right" vertical="center"/>
    </xf>
    <xf numFmtId="0" fontId="20" fillId="5" borderId="31" xfId="0" applyFont="1" applyFill="1" applyBorder="1" applyAlignment="1">
      <alignment horizontal="left" vertical="center"/>
    </xf>
    <xf numFmtId="0" fontId="20" fillId="5" borderId="26" xfId="0" applyFont="1" applyFill="1" applyBorder="1" applyAlignment="1">
      <alignment horizontal="left" vertical="center"/>
    </xf>
    <xf numFmtId="178" fontId="20" fillId="5" borderId="89" xfId="0" applyNumberFormat="1" applyFont="1" applyFill="1" applyBorder="1" applyAlignment="1">
      <alignment horizontal="right" vertical="center"/>
    </xf>
    <xf numFmtId="0" fontId="39" fillId="0" borderId="48" xfId="0" applyFont="1" applyBorder="1" applyAlignment="1">
      <alignment horizontal="center" vertical="center" wrapText="1"/>
    </xf>
    <xf numFmtId="0" fontId="39" fillId="0" borderId="48" xfId="0" applyFont="1" applyBorder="1" applyAlignment="1">
      <alignment horizontal="center" vertical="center"/>
    </xf>
    <xf numFmtId="0" fontId="39" fillId="0" borderId="22" xfId="0" applyFont="1" applyBorder="1" applyAlignment="1">
      <alignment horizontal="center" vertical="center"/>
    </xf>
    <xf numFmtId="0" fontId="33" fillId="0" borderId="48" xfId="0" applyFont="1" applyBorder="1" applyAlignment="1">
      <alignment horizontal="center" vertical="center" wrapText="1"/>
    </xf>
    <xf numFmtId="0" fontId="33" fillId="0" borderId="48" xfId="0" applyFont="1" applyBorder="1" applyAlignment="1">
      <alignment horizontal="center" vertical="center"/>
    </xf>
    <xf numFmtId="0" fontId="33" fillId="0" borderId="21" xfId="0" applyFont="1" applyBorder="1" applyAlignment="1">
      <alignment wrapText="1"/>
    </xf>
    <xf numFmtId="0" fontId="33" fillId="0" borderId="22" xfId="0" applyFont="1" applyBorder="1" applyAlignment="1">
      <alignment horizontal="center" vertical="center" wrapText="1"/>
    </xf>
    <xf numFmtId="0" fontId="20" fillId="5" borderId="29" xfId="0" applyFont="1" applyFill="1" applyBorder="1" applyAlignment="1">
      <alignment horizontal="left" vertical="center"/>
    </xf>
    <xf numFmtId="0" fontId="20" fillId="5" borderId="28" xfId="0" applyFont="1" applyFill="1" applyBorder="1" applyAlignment="1">
      <alignment horizontal="left" vertical="center"/>
    </xf>
    <xf numFmtId="0" fontId="33" fillId="0" borderId="40" xfId="0" applyFont="1" applyBorder="1" applyAlignment="1">
      <alignment horizontal="center" vertical="center"/>
    </xf>
    <xf numFmtId="0" fontId="33" fillId="0" borderId="104" xfId="0" applyFont="1" applyBorder="1" applyAlignment="1">
      <alignment horizontal="center" vertical="center" textRotation="255"/>
    </xf>
    <xf numFmtId="0" fontId="33" fillId="0" borderId="9" xfId="0" applyFont="1" applyBorder="1" applyAlignment="1">
      <alignment horizontal="center" vertical="center" textRotation="255"/>
    </xf>
    <xf numFmtId="0" fontId="33" fillId="0" borderId="94" xfId="0" applyFont="1" applyBorder="1" applyAlignment="1">
      <alignment horizontal="center" vertical="center" textRotation="255"/>
    </xf>
    <xf numFmtId="0" fontId="33" fillId="0" borderId="51" xfId="0" applyFont="1" applyBorder="1" applyAlignment="1">
      <alignment horizontal="center" vertical="center"/>
    </xf>
    <xf numFmtId="0" fontId="33" fillId="0" borderId="117" xfId="0" applyFont="1" applyBorder="1" applyAlignment="1">
      <alignment horizontal="center" vertical="center"/>
    </xf>
    <xf numFmtId="0" fontId="33" fillId="0" borderId="65" xfId="0" applyFont="1" applyBorder="1" applyAlignment="1">
      <alignment horizontal="center" vertical="center"/>
    </xf>
    <xf numFmtId="0" fontId="40" fillId="0" borderId="48" xfId="0" applyFont="1" applyBorder="1" applyAlignment="1">
      <alignment horizontal="center" vertical="center" wrapText="1"/>
    </xf>
    <xf numFmtId="0" fontId="40" fillId="0" borderId="22" xfId="0" applyFont="1" applyBorder="1" applyAlignment="1">
      <alignment horizontal="center" vertical="center"/>
    </xf>
    <xf numFmtId="0" fontId="39" fillId="0" borderId="22" xfId="0" applyFont="1" applyBorder="1" applyAlignment="1">
      <alignment horizontal="center" vertical="center" wrapText="1"/>
    </xf>
    <xf numFmtId="177" fontId="11" fillId="0" borderId="35" xfId="0" applyNumberFormat="1" applyFont="1" applyFill="1" applyBorder="1" applyAlignment="1">
      <alignment horizontal="right"/>
    </xf>
    <xf numFmtId="177" fontId="11" fillId="0" borderId="36" xfId="0" applyNumberFormat="1" applyFont="1" applyFill="1" applyBorder="1" applyAlignment="1">
      <alignment horizontal="right"/>
    </xf>
    <xf numFmtId="177" fontId="11" fillId="0" borderId="37" xfId="0" applyNumberFormat="1" applyFont="1" applyFill="1" applyBorder="1" applyAlignment="1">
      <alignment horizontal="right"/>
    </xf>
    <xf numFmtId="177" fontId="11" fillId="0" borderId="38" xfId="0" applyNumberFormat="1" applyFont="1" applyFill="1" applyBorder="1" applyAlignment="1">
      <alignment horizontal="right"/>
    </xf>
    <xf numFmtId="0" fontId="33" fillId="0" borderId="48" xfId="0" applyFont="1" applyBorder="1" applyAlignment="1">
      <alignment horizontal="center" wrapText="1"/>
    </xf>
    <xf numFmtId="0" fontId="33" fillId="0" borderId="22" xfId="0" applyFont="1" applyBorder="1" applyAlignment="1">
      <alignment horizontal="center" wrapText="1"/>
    </xf>
    <xf numFmtId="0" fontId="33" fillId="0" borderId="21" xfId="0" applyFont="1" applyBorder="1" applyAlignment="1">
      <alignment horizontal="center" vertical="center" wrapText="1"/>
    </xf>
    <xf numFmtId="177" fontId="20" fillId="5" borderId="32" xfId="0" applyNumberFormat="1" applyFont="1" applyFill="1" applyBorder="1" applyAlignment="1">
      <alignment horizontal="right"/>
    </xf>
    <xf numFmtId="177" fontId="20" fillId="5" borderId="30" xfId="0" applyNumberFormat="1" applyFont="1" applyFill="1" applyBorder="1" applyAlignment="1">
      <alignment horizontal="right"/>
    </xf>
    <xf numFmtId="0" fontId="20" fillId="5" borderId="35" xfId="0" applyFont="1" applyFill="1" applyBorder="1" applyAlignment="1">
      <alignment horizontal="center"/>
    </xf>
    <xf numFmtId="0" fontId="20" fillId="5" borderId="36" xfId="0" applyFont="1" applyFill="1" applyBorder="1" applyAlignment="1">
      <alignment horizontal="center"/>
    </xf>
    <xf numFmtId="0" fontId="20" fillId="5" borderId="37" xfId="0" applyFont="1" applyFill="1" applyBorder="1" applyAlignment="1">
      <alignment horizontal="center"/>
    </xf>
    <xf numFmtId="0" fontId="20" fillId="5" borderId="38" xfId="0" applyFont="1" applyFill="1" applyBorder="1" applyAlignment="1">
      <alignment horizontal="center"/>
    </xf>
    <xf numFmtId="0" fontId="20" fillId="5" borderId="14" xfId="0" applyFont="1" applyFill="1" applyBorder="1" applyAlignment="1">
      <alignment horizontal="center" vertical="center" shrinkToFit="1"/>
    </xf>
    <xf numFmtId="0" fontId="20" fillId="5" borderId="16" xfId="0" applyFont="1" applyFill="1" applyBorder="1" applyAlignment="1">
      <alignment horizontal="center" vertical="center" shrinkToFit="1"/>
    </xf>
    <xf numFmtId="0" fontId="20" fillId="5" borderId="0" xfId="0" applyFont="1" applyFill="1" applyBorder="1" applyAlignment="1">
      <alignment horizontal="center" vertical="center" shrinkToFit="1"/>
    </xf>
    <xf numFmtId="0" fontId="20" fillId="5" borderId="42" xfId="0" applyFont="1" applyFill="1" applyBorder="1" applyAlignment="1">
      <alignment horizontal="center" vertical="center" shrinkToFit="1"/>
    </xf>
    <xf numFmtId="0" fontId="12" fillId="5" borderId="46" xfId="0" applyFont="1" applyFill="1" applyBorder="1" applyAlignment="1">
      <alignment horizontal="left"/>
    </xf>
    <xf numFmtId="0" fontId="12" fillId="5" borderId="32" xfId="0" applyFont="1" applyFill="1" applyBorder="1" applyAlignment="1">
      <alignment horizontal="left"/>
    </xf>
    <xf numFmtId="0" fontId="12" fillId="5" borderId="55" xfId="0" applyFont="1" applyFill="1" applyBorder="1" applyAlignment="1">
      <alignment horizontal="left"/>
    </xf>
    <xf numFmtId="0" fontId="12" fillId="5" borderId="30" xfId="0" applyFont="1" applyFill="1" applyBorder="1" applyAlignment="1">
      <alignment horizontal="left"/>
    </xf>
    <xf numFmtId="177" fontId="12" fillId="5" borderId="32" xfId="0" applyNumberFormat="1" applyFont="1" applyFill="1" applyBorder="1" applyAlignment="1">
      <alignment horizontal="right" shrinkToFit="1"/>
    </xf>
    <xf numFmtId="178" fontId="20" fillId="5" borderId="35" xfId="0" applyNumberFormat="1" applyFont="1" applyFill="1" applyBorder="1" applyAlignment="1">
      <alignment horizontal="right"/>
    </xf>
    <xf numFmtId="178" fontId="20" fillId="5" borderId="36" xfId="0" applyNumberFormat="1" applyFont="1" applyFill="1" applyBorder="1" applyAlignment="1">
      <alignment horizontal="right"/>
    </xf>
    <xf numFmtId="178" fontId="20" fillId="5" borderId="37" xfId="0" applyNumberFormat="1" applyFont="1" applyFill="1" applyBorder="1" applyAlignment="1">
      <alignment horizontal="right"/>
    </xf>
    <xf numFmtId="178" fontId="20" fillId="5" borderId="38" xfId="0" applyNumberFormat="1" applyFont="1" applyFill="1" applyBorder="1" applyAlignment="1">
      <alignment horizontal="right"/>
    </xf>
    <xf numFmtId="178" fontId="11" fillId="0" borderId="35" xfId="0" applyNumberFormat="1" applyFont="1" applyFill="1" applyBorder="1" applyAlignment="1">
      <alignment horizontal="right"/>
    </xf>
    <xf numFmtId="178" fontId="11" fillId="0" borderId="36" xfId="0" applyNumberFormat="1" applyFont="1" applyFill="1" applyBorder="1" applyAlignment="1">
      <alignment horizontal="right"/>
    </xf>
    <xf numFmtId="178" fontId="11" fillId="0" borderId="37" xfId="0" applyNumberFormat="1" applyFont="1" applyFill="1" applyBorder="1" applyAlignment="1">
      <alignment horizontal="right"/>
    </xf>
    <xf numFmtId="178" fontId="11" fillId="0" borderId="38" xfId="0" applyNumberFormat="1" applyFont="1" applyFill="1" applyBorder="1" applyAlignment="1">
      <alignment horizontal="right"/>
    </xf>
    <xf numFmtId="178" fontId="20" fillId="5" borderId="33" xfId="0" applyNumberFormat="1" applyFont="1" applyFill="1" applyBorder="1" applyAlignment="1"/>
    <xf numFmtId="178" fontId="20" fillId="5" borderId="34" xfId="0" applyNumberFormat="1" applyFont="1" applyFill="1" applyBorder="1" applyAlignment="1"/>
    <xf numFmtId="0" fontId="12" fillId="5" borderId="45" xfId="0" applyFont="1" applyFill="1" applyBorder="1" applyAlignment="1">
      <alignment horizontal="left"/>
    </xf>
    <xf numFmtId="0" fontId="12" fillId="5" borderId="14" xfId="0" applyFont="1" applyFill="1" applyBorder="1" applyAlignment="1">
      <alignment horizontal="left"/>
    </xf>
    <xf numFmtId="0" fontId="12" fillId="5" borderId="53" xfId="0" applyFont="1" applyFill="1" applyBorder="1" applyAlignment="1">
      <alignment horizontal="left"/>
    </xf>
    <xf numFmtId="0" fontId="12" fillId="5" borderId="0" xfId="0" applyFont="1" applyFill="1" applyBorder="1" applyAlignment="1">
      <alignment horizontal="left"/>
    </xf>
    <xf numFmtId="0" fontId="20" fillId="5" borderId="21" xfId="0" applyFont="1" applyFill="1" applyBorder="1" applyAlignment="1">
      <alignment horizontal="right"/>
    </xf>
    <xf numFmtId="0" fontId="20" fillId="5" borderId="48" xfId="0" applyFont="1" applyFill="1" applyBorder="1" applyAlignment="1">
      <alignment horizontal="right"/>
    </xf>
    <xf numFmtId="177" fontId="11" fillId="0" borderId="33" xfId="0" applyNumberFormat="1" applyFont="1" applyFill="1" applyBorder="1" applyAlignment="1">
      <alignment horizontal="right"/>
    </xf>
    <xf numFmtId="177" fontId="11" fillId="0" borderId="34" xfId="0" applyNumberFormat="1" applyFont="1" applyFill="1" applyBorder="1" applyAlignment="1">
      <alignment horizontal="right"/>
    </xf>
    <xf numFmtId="177" fontId="11" fillId="0" borderId="33" xfId="0" applyNumberFormat="1" applyFont="1" applyBorder="1" applyAlignment="1">
      <alignment horizontal="right"/>
    </xf>
    <xf numFmtId="177" fontId="11" fillId="0" borderId="34" xfId="0" applyNumberFormat="1" applyFont="1" applyBorder="1" applyAlignment="1">
      <alignment horizontal="right"/>
    </xf>
    <xf numFmtId="9" fontId="12" fillId="5" borderId="14" xfId="0" applyNumberFormat="1" applyFont="1" applyFill="1" applyBorder="1" applyAlignment="1">
      <alignment horizontal="right"/>
    </xf>
    <xf numFmtId="9" fontId="12" fillId="5" borderId="0" xfId="0" applyNumberFormat="1" applyFont="1" applyFill="1" applyBorder="1" applyAlignment="1">
      <alignment horizontal="right"/>
    </xf>
    <xf numFmtId="179" fontId="12" fillId="5" borderId="21" xfId="0" applyNumberFormat="1" applyFont="1" applyFill="1" applyBorder="1" applyAlignment="1">
      <alignment shrinkToFit="1"/>
    </xf>
    <xf numFmtId="0" fontId="20" fillId="5" borderId="23" xfId="0" applyFont="1" applyFill="1" applyBorder="1" applyAlignment="1">
      <alignment horizontal="center"/>
    </xf>
    <xf numFmtId="0" fontId="20" fillId="5" borderId="24" xfId="0" applyFont="1" applyFill="1" applyBorder="1" applyAlignment="1">
      <alignment horizontal="center"/>
    </xf>
    <xf numFmtId="0" fontId="20" fillId="5" borderId="33" xfId="0" applyFont="1" applyFill="1" applyBorder="1" applyAlignment="1">
      <alignment horizontal="center"/>
    </xf>
    <xf numFmtId="0" fontId="20" fillId="5" borderId="34" xfId="0" applyFont="1" applyFill="1" applyBorder="1" applyAlignment="1">
      <alignment horizontal="center"/>
    </xf>
    <xf numFmtId="177" fontId="11" fillId="0" borderId="39" xfId="0" applyNumberFormat="1" applyFont="1" applyFill="1" applyBorder="1" applyAlignment="1">
      <alignment horizontal="right"/>
    </xf>
    <xf numFmtId="177" fontId="11" fillId="0" borderId="40" xfId="0" applyNumberFormat="1" applyFont="1" applyFill="1" applyBorder="1" applyAlignment="1">
      <alignment horizontal="right"/>
    </xf>
    <xf numFmtId="177" fontId="11" fillId="0" borderId="39" xfId="0" applyNumberFormat="1" applyFont="1" applyBorder="1" applyAlignment="1">
      <alignment horizontal="right"/>
    </xf>
    <xf numFmtId="177" fontId="11" fillId="0" borderId="40" xfId="0" applyNumberFormat="1" applyFont="1" applyBorder="1" applyAlignment="1">
      <alignment horizontal="right"/>
    </xf>
    <xf numFmtId="177" fontId="12" fillId="5" borderId="15" xfId="0" applyNumberFormat="1" applyFont="1" applyFill="1" applyBorder="1" applyAlignment="1">
      <alignment horizontal="right" shrinkToFit="1"/>
    </xf>
    <xf numFmtId="177" fontId="12" fillId="5" borderId="0" xfId="0" applyNumberFormat="1" applyFont="1" applyFill="1" applyBorder="1" applyAlignment="1">
      <alignment horizontal="right" shrinkToFit="1"/>
    </xf>
    <xf numFmtId="177" fontId="12" fillId="5" borderId="30" xfId="0" applyNumberFormat="1" applyFont="1" applyFill="1" applyBorder="1" applyAlignment="1">
      <alignment horizontal="right" shrinkToFit="1"/>
    </xf>
    <xf numFmtId="0" fontId="33" fillId="0" borderId="50" xfId="0" applyFont="1" applyBorder="1" applyAlignment="1">
      <alignment horizontal="center" vertical="center" wrapText="1"/>
    </xf>
    <xf numFmtId="0" fontId="39" fillId="0" borderId="77" xfId="0" applyFont="1" applyBorder="1" applyAlignment="1">
      <alignment horizontal="center" vertical="center" wrapText="1"/>
    </xf>
    <xf numFmtId="0" fontId="39" fillId="0" borderId="77" xfId="0" applyFont="1" applyBorder="1" applyAlignment="1">
      <alignment horizontal="center" vertical="center"/>
    </xf>
    <xf numFmtId="0" fontId="33" fillId="0" borderId="77" xfId="0" applyFont="1" applyBorder="1" applyAlignment="1">
      <alignment horizontal="center" vertical="center" wrapText="1"/>
    </xf>
    <xf numFmtId="49" fontId="33" fillId="0" borderId="25" xfId="0" applyNumberFormat="1" applyFont="1" applyBorder="1" applyAlignment="1">
      <alignment horizontal="center" vertical="center" wrapText="1"/>
    </xf>
    <xf numFmtId="49" fontId="33" fillId="0" borderId="89" xfId="0" applyNumberFormat="1" applyFont="1" applyBorder="1" applyAlignment="1">
      <alignment horizontal="center" vertical="center" wrapText="1"/>
    </xf>
    <xf numFmtId="49" fontId="33" fillId="0" borderId="19" xfId="0" applyNumberFormat="1" applyFont="1" applyBorder="1" applyAlignment="1">
      <alignment horizontal="center" vertical="center" wrapText="1"/>
    </xf>
    <xf numFmtId="49" fontId="33" fillId="0" borderId="73" xfId="0" applyNumberFormat="1" applyFont="1" applyBorder="1" applyAlignment="1">
      <alignment horizontal="center" vertical="center" wrapText="1"/>
    </xf>
    <xf numFmtId="49" fontId="33" fillId="0" borderId="18" xfId="0" applyNumberFormat="1" applyFont="1" applyBorder="1" applyAlignment="1">
      <alignment horizontal="center" vertical="center" wrapText="1"/>
    </xf>
    <xf numFmtId="49" fontId="33" fillId="0" borderId="74" xfId="0" applyNumberFormat="1" applyFont="1" applyBorder="1" applyAlignment="1">
      <alignment horizontal="center" vertical="center" wrapText="1"/>
    </xf>
    <xf numFmtId="0" fontId="33" fillId="0" borderId="19" xfId="0" applyFont="1" applyBorder="1" applyAlignment="1">
      <alignment horizontal="center" vertical="top" wrapText="1"/>
    </xf>
    <xf numFmtId="177" fontId="12" fillId="5" borderId="14" xfId="0" applyNumberFormat="1" applyFont="1" applyFill="1" applyBorder="1" applyAlignment="1">
      <alignment horizontal="right" shrinkToFit="1"/>
    </xf>
    <xf numFmtId="177" fontId="20" fillId="5" borderId="0" xfId="0" applyNumberFormat="1" applyFont="1" applyFill="1" applyBorder="1" applyAlignment="1"/>
    <xf numFmtId="177" fontId="11" fillId="0" borderId="33" xfId="0" applyNumberFormat="1" applyFont="1" applyBorder="1" applyAlignment="1"/>
    <xf numFmtId="177" fontId="11" fillId="0" borderId="34" xfId="0" applyNumberFormat="1" applyFont="1" applyBorder="1" applyAlignment="1"/>
    <xf numFmtId="0" fontId="20" fillId="5" borderId="0" xfId="0" applyFont="1" applyFill="1" applyBorder="1" applyAlignment="1">
      <alignment vertical="center" wrapText="1"/>
    </xf>
    <xf numFmtId="177" fontId="11" fillId="0" borderId="33" xfId="0" applyNumberFormat="1" applyFont="1" applyFill="1" applyBorder="1" applyAlignment="1"/>
    <xf numFmtId="177" fontId="11" fillId="0" borderId="34" xfId="0" applyNumberFormat="1" applyFont="1" applyFill="1" applyBorder="1" applyAlignment="1"/>
    <xf numFmtId="0" fontId="33" fillId="0" borderId="24" xfId="0" applyFont="1" applyBorder="1" applyAlignment="1">
      <alignment horizontal="center"/>
    </xf>
    <xf numFmtId="0" fontId="33" fillId="0" borderId="40" xfId="0" applyFont="1" applyBorder="1" applyAlignment="1">
      <alignment horizontal="center"/>
    </xf>
    <xf numFmtId="177" fontId="20" fillId="5" borderId="37" xfId="0" applyNumberFormat="1" applyFont="1" applyFill="1" applyBorder="1" applyAlignment="1">
      <alignment horizontal="right"/>
    </xf>
    <xf numFmtId="177" fontId="20" fillId="5" borderId="38" xfId="0" applyNumberFormat="1" applyFont="1" applyFill="1" applyBorder="1" applyAlignment="1">
      <alignment horizontal="right"/>
    </xf>
    <xf numFmtId="0" fontId="34" fillId="0" borderId="19" xfId="0" applyFont="1" applyBorder="1" applyAlignment="1">
      <alignment horizontal="left" vertical="top" wrapText="1"/>
    </xf>
    <xf numFmtId="0" fontId="34" fillId="0" borderId="18" xfId="0" applyFont="1" applyBorder="1" applyAlignment="1">
      <alignment horizontal="left" vertical="top" wrapText="1"/>
    </xf>
    <xf numFmtId="49" fontId="12" fillId="5" borderId="0" xfId="0" applyNumberFormat="1" applyFont="1" applyFill="1" applyBorder="1" applyAlignment="1">
      <alignment horizontal="right"/>
    </xf>
    <xf numFmtId="49" fontId="12" fillId="5" borderId="15" xfId="0" applyNumberFormat="1" applyFont="1" applyFill="1" applyBorder="1" applyAlignment="1">
      <alignment horizontal="right"/>
    </xf>
    <xf numFmtId="49" fontId="12" fillId="0" borderId="56" xfId="0" applyNumberFormat="1" applyFont="1" applyFill="1" applyBorder="1" applyAlignment="1">
      <alignment horizontal="center"/>
    </xf>
    <xf numFmtId="49" fontId="12" fillId="0" borderId="57" xfId="0" applyNumberFormat="1" applyFont="1" applyFill="1" applyBorder="1" applyAlignment="1">
      <alignment horizontal="center"/>
    </xf>
    <xf numFmtId="0" fontId="4" fillId="0" borderId="90" xfId="0" applyFont="1" applyFill="1" applyBorder="1" applyAlignment="1">
      <alignment horizont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91" xfId="0" applyFont="1" applyFill="1" applyBorder="1" applyAlignment="1">
      <alignment horizontal="center"/>
    </xf>
    <xf numFmtId="0" fontId="4" fillId="0" borderId="63" xfId="0" applyFont="1" applyFill="1" applyBorder="1" applyAlignment="1">
      <alignment horizontal="center"/>
    </xf>
    <xf numFmtId="0" fontId="4" fillId="0" borderId="64" xfId="0" applyFont="1" applyFill="1" applyBorder="1" applyAlignment="1">
      <alignment horizontal="center"/>
    </xf>
    <xf numFmtId="178" fontId="11" fillId="0" borderId="33" xfId="0" applyNumberFormat="1" applyFont="1" applyFill="1" applyBorder="1" applyAlignment="1"/>
    <xf numFmtId="178" fontId="11" fillId="0" borderId="34" xfId="0" applyNumberFormat="1" applyFont="1" applyFill="1" applyBorder="1" applyAlignment="1"/>
    <xf numFmtId="0" fontId="12" fillId="5" borderId="58" xfId="0" applyFont="1" applyFill="1" applyBorder="1" applyAlignment="1">
      <alignment horizontal="left"/>
    </xf>
    <xf numFmtId="0" fontId="12" fillId="5" borderId="15" xfId="0" applyFont="1" applyFill="1" applyBorder="1" applyAlignment="1">
      <alignment horizontal="left"/>
    </xf>
    <xf numFmtId="0" fontId="20" fillId="5" borderId="54" xfId="0" applyFont="1" applyFill="1" applyBorder="1" applyAlignment="1">
      <alignment horizontal="right"/>
    </xf>
    <xf numFmtId="0" fontId="20" fillId="5" borderId="20" xfId="0" applyFont="1" applyFill="1" applyBorder="1" applyAlignment="1">
      <alignment horizontal="right"/>
    </xf>
    <xf numFmtId="0" fontId="20" fillId="5" borderId="22" xfId="0" applyFont="1" applyFill="1" applyBorder="1" applyAlignment="1">
      <alignment horizontal="right"/>
    </xf>
    <xf numFmtId="49" fontId="12" fillId="5" borderId="32" xfId="0" applyNumberFormat="1" applyFont="1" applyFill="1" applyBorder="1" applyAlignment="1">
      <alignment horizontal="right"/>
    </xf>
    <xf numFmtId="49" fontId="12" fillId="5" borderId="30" xfId="0" applyNumberFormat="1" applyFont="1" applyFill="1" applyBorder="1" applyAlignment="1">
      <alignment horizontal="right"/>
    </xf>
    <xf numFmtId="9" fontId="12" fillId="5" borderId="32" xfId="0" applyNumberFormat="1" applyFont="1" applyFill="1" applyBorder="1" applyAlignment="1">
      <alignment horizontal="right"/>
    </xf>
    <xf numFmtId="9" fontId="12" fillId="5" borderId="30" xfId="0" applyNumberFormat="1" applyFont="1" applyFill="1" applyBorder="1" applyAlignment="1">
      <alignment horizontal="right"/>
    </xf>
    <xf numFmtId="0" fontId="20" fillId="5" borderId="39" xfId="0" applyFont="1" applyFill="1" applyBorder="1" applyAlignment="1">
      <alignment horizontal="center"/>
    </xf>
    <xf numFmtId="0" fontId="20" fillId="5" borderId="40" xfId="0" applyFont="1" applyFill="1" applyBorder="1" applyAlignment="1">
      <alignment horizontal="center"/>
    </xf>
    <xf numFmtId="9" fontId="12" fillId="5" borderId="15" xfId="0" applyNumberFormat="1" applyFont="1" applyFill="1" applyBorder="1" applyAlignment="1">
      <alignment horizontal="right"/>
    </xf>
    <xf numFmtId="178" fontId="20" fillId="5" borderId="33" xfId="0" applyNumberFormat="1" applyFont="1" applyFill="1" applyBorder="1" applyAlignment="1">
      <alignment horizontal="right"/>
    </xf>
    <xf numFmtId="178" fontId="20" fillId="5" borderId="34" xfId="0" applyNumberFormat="1" applyFont="1" applyFill="1" applyBorder="1" applyAlignment="1">
      <alignment horizontal="right"/>
    </xf>
    <xf numFmtId="178" fontId="11" fillId="0" borderId="33" xfId="0" applyNumberFormat="1" applyFont="1" applyFill="1" applyBorder="1" applyAlignment="1">
      <alignment horizontal="right"/>
    </xf>
    <xf numFmtId="178" fontId="11" fillId="0" borderId="34" xfId="0" applyNumberFormat="1" applyFont="1" applyFill="1" applyBorder="1" applyAlignment="1">
      <alignment horizontal="right"/>
    </xf>
    <xf numFmtId="183" fontId="12" fillId="5" borderId="0" xfId="0" applyNumberFormat="1" applyFont="1" applyFill="1" applyBorder="1" applyAlignment="1">
      <alignment horizontal="right"/>
    </xf>
    <xf numFmtId="0" fontId="33" fillId="0" borderId="19" xfId="0" applyFont="1" applyBorder="1" applyAlignment="1">
      <alignment horizontal="left" vertical="top" wrapText="1"/>
    </xf>
    <xf numFmtId="0" fontId="33" fillId="0" borderId="18" xfId="0" applyFont="1" applyBorder="1" applyAlignment="1">
      <alignment horizontal="left" vertical="top" wrapText="1"/>
    </xf>
    <xf numFmtId="0" fontId="4" fillId="5" borderId="45" xfId="0" applyFont="1" applyFill="1" applyBorder="1" applyAlignment="1">
      <alignment vertical="top" wrapText="1"/>
    </xf>
    <xf numFmtId="0" fontId="4" fillId="5" borderId="14" xfId="0" applyFont="1" applyFill="1" applyBorder="1" applyAlignment="1">
      <alignment vertical="top" wrapText="1"/>
    </xf>
    <xf numFmtId="0" fontId="4" fillId="5" borderId="16" xfId="0" applyFont="1" applyFill="1" applyBorder="1" applyAlignment="1">
      <alignment vertical="top" wrapText="1"/>
    </xf>
    <xf numFmtId="0" fontId="4" fillId="5" borderId="53" xfId="0" applyFont="1" applyFill="1" applyBorder="1" applyAlignment="1">
      <alignment vertical="top" wrapText="1"/>
    </xf>
    <xf numFmtId="0" fontId="4" fillId="5" borderId="0" xfId="0" applyFont="1" applyFill="1" applyBorder="1" applyAlignment="1">
      <alignment vertical="top" wrapText="1"/>
    </xf>
    <xf numFmtId="0" fontId="4" fillId="5" borderId="42" xfId="0" applyFont="1" applyFill="1" applyBorder="1" applyAlignment="1">
      <alignment vertical="top" wrapText="1"/>
    </xf>
    <xf numFmtId="0" fontId="4" fillId="5" borderId="58" xfId="0" applyFont="1" applyFill="1" applyBorder="1" applyAlignment="1">
      <alignment vertical="top" wrapText="1"/>
    </xf>
    <xf numFmtId="0" fontId="4" fillId="5" borderId="15" xfId="0" applyFont="1" applyFill="1" applyBorder="1" applyAlignment="1">
      <alignment vertical="top" wrapText="1"/>
    </xf>
    <xf numFmtId="0" fontId="4" fillId="5" borderId="17" xfId="0" applyFont="1" applyFill="1" applyBorder="1" applyAlignment="1">
      <alignment vertical="top" wrapText="1"/>
    </xf>
    <xf numFmtId="0" fontId="20" fillId="5" borderId="15" xfId="0" applyFont="1" applyFill="1" applyBorder="1" applyAlignment="1">
      <alignment horizontal="center" vertical="center" shrinkToFit="1"/>
    </xf>
    <xf numFmtId="0" fontId="20" fillId="5" borderId="17" xfId="0" applyFont="1" applyFill="1" applyBorder="1" applyAlignment="1">
      <alignment horizontal="center" vertical="center" shrinkToFit="1"/>
    </xf>
    <xf numFmtId="178" fontId="11" fillId="0" borderId="23" xfId="0" applyNumberFormat="1" applyFont="1" applyFill="1" applyBorder="1" applyAlignment="1"/>
    <xf numFmtId="178" fontId="11" fillId="0" borderId="24" xfId="0" applyNumberFormat="1" applyFont="1" applyFill="1" applyBorder="1" applyAlignment="1"/>
    <xf numFmtId="178" fontId="11" fillId="0" borderId="39" xfId="0" applyNumberFormat="1" applyFont="1" applyFill="1" applyBorder="1" applyAlignment="1"/>
    <xf numFmtId="178" fontId="11" fillId="0" borderId="40" xfId="0" applyNumberFormat="1" applyFont="1" applyFill="1" applyBorder="1" applyAlignment="1"/>
    <xf numFmtId="0" fontId="20" fillId="0" borderId="23"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20" fillId="5" borderId="32" xfId="0" applyFont="1" applyFill="1" applyBorder="1" applyAlignment="1">
      <alignment horizontal="center" vertical="center" shrinkToFit="1"/>
    </xf>
    <xf numFmtId="0" fontId="20" fillId="5" borderId="43" xfId="0" applyFont="1" applyFill="1" applyBorder="1" applyAlignment="1">
      <alignment horizontal="center" vertical="center" shrinkToFit="1"/>
    </xf>
    <xf numFmtId="0" fontId="20" fillId="5" borderId="30" xfId="0" applyFont="1" applyFill="1" applyBorder="1" applyAlignment="1">
      <alignment horizontal="center" vertical="center" shrinkToFit="1"/>
    </xf>
    <xf numFmtId="0" fontId="20" fillId="5" borderId="44" xfId="0" applyFont="1" applyFill="1" applyBorder="1" applyAlignment="1">
      <alignment horizontal="center" vertical="center" shrinkToFit="1"/>
    </xf>
    <xf numFmtId="178" fontId="20" fillId="5" borderId="39" xfId="0" applyNumberFormat="1" applyFont="1" applyFill="1" applyBorder="1" applyAlignment="1">
      <alignment horizontal="right"/>
    </xf>
    <xf numFmtId="178" fontId="20" fillId="5" borderId="40" xfId="0" applyNumberFormat="1" applyFont="1" applyFill="1" applyBorder="1" applyAlignment="1">
      <alignment horizontal="right"/>
    </xf>
    <xf numFmtId="178" fontId="11" fillId="0" borderId="39" xfId="0" applyNumberFormat="1" applyFont="1" applyFill="1" applyBorder="1" applyAlignment="1">
      <alignment horizontal="right"/>
    </xf>
    <xf numFmtId="178" fontId="11" fillId="0" borderId="40" xfId="0" applyNumberFormat="1" applyFont="1" applyFill="1" applyBorder="1" applyAlignment="1">
      <alignment horizontal="right"/>
    </xf>
    <xf numFmtId="49" fontId="33" fillId="5" borderId="45" xfId="0" applyNumberFormat="1" applyFont="1" applyFill="1" applyBorder="1" applyAlignment="1">
      <alignment horizontal="center" vertical="center" wrapText="1"/>
    </xf>
    <xf numFmtId="49" fontId="33" fillId="5" borderId="14" xfId="0" applyNumberFormat="1" applyFont="1" applyFill="1" applyBorder="1" applyAlignment="1">
      <alignment horizontal="center" vertical="center" wrapText="1"/>
    </xf>
    <xf numFmtId="49" fontId="33" fillId="5" borderId="16" xfId="0" applyNumberFormat="1" applyFont="1" applyFill="1" applyBorder="1" applyAlignment="1">
      <alignment horizontal="center" vertical="center" wrapText="1"/>
    </xf>
    <xf numFmtId="49" fontId="33" fillId="5" borderId="53" xfId="0" applyNumberFormat="1" applyFont="1" applyFill="1" applyBorder="1" applyAlignment="1">
      <alignment horizontal="center" vertical="center" wrapText="1"/>
    </xf>
    <xf numFmtId="49" fontId="33" fillId="5" borderId="0" xfId="0" applyNumberFormat="1" applyFont="1" applyFill="1" applyBorder="1" applyAlignment="1">
      <alignment horizontal="center" vertical="center" wrapText="1"/>
    </xf>
    <xf numFmtId="49" fontId="33" fillId="5" borderId="42" xfId="0" applyNumberFormat="1" applyFont="1" applyFill="1" applyBorder="1" applyAlignment="1">
      <alignment horizontal="center" vertical="center" wrapText="1"/>
    </xf>
    <xf numFmtId="49" fontId="33" fillId="5" borderId="58" xfId="0" applyNumberFormat="1" applyFont="1" applyFill="1" applyBorder="1" applyAlignment="1">
      <alignment horizontal="center" vertical="center" wrapText="1"/>
    </xf>
    <xf numFmtId="49" fontId="33" fillId="5" borderId="15" xfId="0" applyNumberFormat="1" applyFont="1" applyFill="1" applyBorder="1" applyAlignment="1">
      <alignment horizontal="center" vertical="center" wrapText="1"/>
    </xf>
    <xf numFmtId="49" fontId="33" fillId="5" borderId="17" xfId="0" applyNumberFormat="1" applyFont="1" applyFill="1" applyBorder="1" applyAlignment="1">
      <alignment horizontal="center" vertical="center" wrapText="1"/>
    </xf>
    <xf numFmtId="177" fontId="20" fillId="5" borderId="74" xfId="0" applyNumberFormat="1" applyFont="1" applyFill="1" applyBorder="1" applyAlignment="1">
      <alignment horizontal="right"/>
    </xf>
    <xf numFmtId="177" fontId="20" fillId="5" borderId="87" xfId="0" applyNumberFormat="1" applyFont="1" applyFill="1" applyBorder="1" applyAlignment="1">
      <alignment horizontal="right"/>
    </xf>
    <xf numFmtId="177" fontId="20" fillId="4" borderId="1" xfId="0" applyNumberFormat="1" applyFont="1" applyFill="1" applyBorder="1" applyAlignment="1"/>
    <xf numFmtId="177" fontId="20" fillId="4" borderId="3" xfId="0" applyNumberFormat="1" applyFont="1" applyFill="1" applyBorder="1" applyAlignment="1"/>
    <xf numFmtId="0" fontId="4" fillId="0" borderId="0" xfId="0" applyFont="1" applyAlignment="1">
      <alignment vertical="top" wrapText="1"/>
    </xf>
    <xf numFmtId="0" fontId="6" fillId="0" borderId="53" xfId="0" applyFont="1" applyBorder="1" applyAlignment="1">
      <alignment vertical="top" wrapText="1"/>
    </xf>
    <xf numFmtId="0" fontId="12" fillId="5" borderId="19" xfId="0" applyFont="1" applyFill="1" applyBorder="1" applyAlignment="1">
      <alignment horizontal="left" vertical="center" shrinkToFit="1"/>
    </xf>
    <xf numFmtId="0" fontId="55" fillId="5" borderId="55" xfId="0" applyFont="1" applyFill="1" applyBorder="1" applyAlignment="1">
      <alignment horizontal="center" vertical="center"/>
    </xf>
    <xf numFmtId="0" fontId="55" fillId="5" borderId="30" xfId="0" applyFont="1" applyFill="1" applyBorder="1" applyAlignment="1">
      <alignment horizontal="center" vertical="center"/>
    </xf>
    <xf numFmtId="0" fontId="55" fillId="5" borderId="38" xfId="0" applyFont="1" applyFill="1" applyBorder="1" applyAlignment="1">
      <alignment horizontal="center" vertical="center"/>
    </xf>
    <xf numFmtId="0" fontId="55" fillId="5" borderId="53" xfId="0" applyFont="1" applyFill="1" applyBorder="1" applyAlignment="1">
      <alignment horizontal="center" vertical="center"/>
    </xf>
    <xf numFmtId="0" fontId="55" fillId="5" borderId="0" xfId="0" applyFont="1" applyFill="1" applyBorder="1" applyAlignment="1">
      <alignment horizontal="center" vertical="center"/>
    </xf>
    <xf numFmtId="0" fontId="55" fillId="5" borderId="34" xfId="0" applyFont="1" applyFill="1" applyBorder="1" applyAlignment="1">
      <alignment horizontal="center" vertical="center"/>
    </xf>
    <xf numFmtId="0" fontId="39" fillId="5" borderId="0" xfId="0" applyFont="1" applyFill="1" applyBorder="1" applyAlignment="1">
      <alignment vertical="top" wrapText="1"/>
    </xf>
    <xf numFmtId="0" fontId="39" fillId="5" borderId="15" xfId="0" applyFont="1" applyFill="1" applyBorder="1" applyAlignment="1">
      <alignment vertical="top" wrapText="1"/>
    </xf>
    <xf numFmtId="177" fontId="20" fillId="5" borderId="37" xfId="0" applyNumberFormat="1" applyFont="1" applyFill="1" applyBorder="1" applyAlignment="1"/>
    <xf numFmtId="177" fontId="20" fillId="5" borderId="38" xfId="0" applyNumberFormat="1" applyFont="1" applyFill="1" applyBorder="1" applyAlignment="1"/>
    <xf numFmtId="178" fontId="20" fillId="5" borderId="35" xfId="0" applyNumberFormat="1" applyFont="1" applyFill="1" applyBorder="1" applyAlignment="1"/>
    <xf numFmtId="178" fontId="20" fillId="5" borderId="36" xfId="0" applyNumberFormat="1" applyFont="1" applyFill="1" applyBorder="1" applyAlignment="1"/>
    <xf numFmtId="178" fontId="20" fillId="5" borderId="37" xfId="0" applyNumberFormat="1" applyFont="1" applyFill="1" applyBorder="1" applyAlignment="1"/>
    <xf numFmtId="178" fontId="20" fillId="5" borderId="38" xfId="0" applyNumberFormat="1" applyFont="1" applyFill="1" applyBorder="1" applyAlignment="1"/>
    <xf numFmtId="177" fontId="20" fillId="5" borderId="30" xfId="0" applyNumberFormat="1" applyFont="1" applyFill="1" applyBorder="1" applyAlignment="1"/>
    <xf numFmtId="177" fontId="11" fillId="0" borderId="37" xfId="0" applyNumberFormat="1" applyFont="1" applyBorder="1" applyAlignment="1"/>
    <xf numFmtId="177" fontId="11" fillId="0" borderId="38" xfId="0" applyNumberFormat="1" applyFont="1" applyBorder="1" applyAlignment="1"/>
    <xf numFmtId="0" fontId="0" fillId="0" borderId="3" xfId="0" applyBorder="1" applyAlignment="1"/>
    <xf numFmtId="178" fontId="11" fillId="0" borderId="37" xfId="0" applyNumberFormat="1" applyFont="1" applyFill="1" applyBorder="1" applyAlignment="1"/>
    <xf numFmtId="178" fontId="11" fillId="0" borderId="38" xfId="0" applyNumberFormat="1" applyFont="1" applyFill="1" applyBorder="1" applyAlignment="1"/>
    <xf numFmtId="177" fontId="11" fillId="0" borderId="37" xfId="0" applyNumberFormat="1" applyFont="1" applyFill="1" applyBorder="1" applyAlignment="1"/>
    <xf numFmtId="177" fontId="11" fillId="0" borderId="38" xfId="0" applyNumberFormat="1" applyFont="1" applyFill="1" applyBorder="1" applyAlignment="1"/>
    <xf numFmtId="178" fontId="12" fillId="5" borderId="19" xfId="0" applyNumberFormat="1" applyFont="1" applyFill="1" applyBorder="1" applyAlignment="1">
      <alignment horizontal="right" vertical="center"/>
    </xf>
    <xf numFmtId="178" fontId="12" fillId="5" borderId="73" xfId="0" applyNumberFormat="1" applyFont="1" applyFill="1" applyBorder="1" applyAlignment="1">
      <alignment horizontal="right" vertical="center"/>
    </xf>
    <xf numFmtId="0" fontId="12" fillId="5" borderId="31" xfId="0" applyFont="1" applyFill="1" applyBorder="1" applyAlignment="1">
      <alignment horizontal="left" vertical="center"/>
    </xf>
    <xf numFmtId="0" fontId="45" fillId="0" borderId="2" xfId="0" applyFont="1" applyBorder="1" applyAlignment="1">
      <alignment horizontal="center" vertical="center" textRotation="255"/>
    </xf>
    <xf numFmtId="0" fontId="12" fillId="5" borderId="47" xfId="0" applyFont="1" applyFill="1" applyBorder="1" applyAlignment="1">
      <alignment horizontal="left" vertical="center"/>
    </xf>
    <xf numFmtId="178" fontId="11" fillId="0" borderId="18" xfId="0" applyNumberFormat="1" applyFont="1" applyFill="1" applyBorder="1" applyAlignment="1">
      <alignment horizontal="right" vertical="center"/>
    </xf>
    <xf numFmtId="178" fontId="11" fillId="0" borderId="74" xfId="0" applyNumberFormat="1" applyFont="1" applyFill="1" applyBorder="1" applyAlignment="1">
      <alignment horizontal="right" vertical="center"/>
    </xf>
    <xf numFmtId="0" fontId="31" fillId="0" borderId="119" xfId="0" applyFont="1" applyBorder="1" applyAlignment="1">
      <alignment horizontal="center" vertical="center"/>
    </xf>
    <xf numFmtId="0" fontId="31" fillId="0" borderId="116"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3.5" x14ac:dyDescent="0.15"/>
  <cols>
    <col min="1" max="1" width="4.625" customWidth="1"/>
    <col min="2" max="2" width="4.875" customWidth="1"/>
  </cols>
  <sheetData>
    <row r="1" spans="1:7" x14ac:dyDescent="0.15">
      <c r="B1" s="26"/>
      <c r="G1" s="27"/>
    </row>
    <row r="2" spans="1:7" x14ac:dyDescent="0.15">
      <c r="A2" t="s">
        <v>166</v>
      </c>
    </row>
    <row r="4" spans="1:7" x14ac:dyDescent="0.15">
      <c r="A4" t="s">
        <v>163</v>
      </c>
    </row>
    <row r="6" spans="1:7" x14ac:dyDescent="0.15">
      <c r="B6" t="s">
        <v>161</v>
      </c>
    </row>
    <row r="9" spans="1:7" x14ac:dyDescent="0.15">
      <c r="C9" s="148">
        <v>0</v>
      </c>
      <c r="D9" s="21" t="s">
        <v>159</v>
      </c>
      <c r="E9" s="19"/>
    </row>
    <row r="10" spans="1:7" x14ac:dyDescent="0.15">
      <c r="C10" s="19"/>
      <c r="D10" s="21"/>
      <c r="E10" s="19"/>
    </row>
    <row r="11" spans="1:7" x14ac:dyDescent="0.15">
      <c r="C11" s="147">
        <v>0</v>
      </c>
      <c r="D11" s="21" t="s">
        <v>160</v>
      </c>
      <c r="E11" s="20"/>
    </row>
    <row r="14" spans="1:7" x14ac:dyDescent="0.15">
      <c r="B14" t="s">
        <v>162</v>
      </c>
    </row>
    <row r="15" spans="1:7" x14ac:dyDescent="0.15">
      <c r="B15" t="s">
        <v>254</v>
      </c>
    </row>
    <row r="17" spans="2:3" x14ac:dyDescent="0.15">
      <c r="B17" t="s">
        <v>255</v>
      </c>
      <c r="C17" s="22"/>
    </row>
    <row r="18" spans="2:3" x14ac:dyDescent="0.15">
      <c r="B18" t="s">
        <v>165</v>
      </c>
      <c r="C18" s="22"/>
    </row>
    <row r="19" spans="2:3" x14ac:dyDescent="0.15">
      <c r="C19" s="22"/>
    </row>
    <row r="20" spans="2:3" x14ac:dyDescent="0.15">
      <c r="B20" t="s">
        <v>256</v>
      </c>
      <c r="C20" s="22"/>
    </row>
  </sheetData>
  <phoneticPr fontId="1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51"/>
  <sheetViews>
    <sheetView showZeros="0" tabSelected="1" zoomScaleNormal="100" workbookViewId="0">
      <selection activeCell="A11" sqref="A11:H11"/>
    </sheetView>
  </sheetViews>
  <sheetFormatPr defaultRowHeight="13.5" x14ac:dyDescent="0.15"/>
  <cols>
    <col min="1" max="8" width="3.125" style="1" customWidth="1"/>
    <col min="9" max="11" width="5.625" style="1" customWidth="1"/>
    <col min="12" max="12" width="3.625" style="1" customWidth="1"/>
    <col min="13" max="19" width="3.125" style="1" customWidth="1"/>
    <col min="20" max="22" width="5.625" style="1" customWidth="1"/>
    <col min="23" max="23" width="4" style="1" customWidth="1"/>
    <col min="24" max="34" width="3.75" style="1" customWidth="1"/>
    <col min="35" max="40" width="3.875" style="1" customWidth="1"/>
    <col min="41" max="16384" width="9" style="1"/>
  </cols>
  <sheetData>
    <row r="1" spans="1:42" ht="21" x14ac:dyDescent="0.2">
      <c r="L1" s="454" t="s">
        <v>251</v>
      </c>
      <c r="M1" s="454"/>
      <c r="N1" s="455">
        <v>5</v>
      </c>
      <c r="O1" s="455"/>
      <c r="P1" s="2" t="s">
        <v>253</v>
      </c>
      <c r="Q1" s="2"/>
      <c r="R1" s="2"/>
      <c r="S1" s="2"/>
      <c r="T1" s="2"/>
      <c r="U1" s="2"/>
    </row>
    <row r="2" spans="1:42" ht="13.5" customHeight="1" x14ac:dyDescent="0.15">
      <c r="N2" s="456" t="s">
        <v>0</v>
      </c>
      <c r="O2" s="457"/>
      <c r="P2" s="462" t="s">
        <v>241</v>
      </c>
      <c r="Q2" s="463"/>
      <c r="R2" s="463"/>
      <c r="S2" s="463"/>
      <c r="T2" s="463"/>
      <c r="U2" s="463"/>
      <c r="V2" s="463"/>
      <c r="W2" s="463"/>
      <c r="X2" s="464"/>
      <c r="Y2" s="422" t="s">
        <v>1</v>
      </c>
      <c r="Z2" s="422"/>
      <c r="AA2" s="420"/>
      <c r="AB2" s="421"/>
      <c r="AC2" s="421"/>
      <c r="AD2" s="421"/>
      <c r="AE2" s="421"/>
      <c r="AF2" s="421"/>
      <c r="AG2" s="421"/>
      <c r="AH2" s="430" t="s">
        <v>2</v>
      </c>
      <c r="AI2" s="433" t="s">
        <v>3</v>
      </c>
      <c r="AJ2" s="422"/>
      <c r="AK2" s="419"/>
      <c r="AL2" s="419"/>
      <c r="AM2" s="419"/>
      <c r="AN2" s="419"/>
    </row>
    <row r="3" spans="1:42" x14ac:dyDescent="0.15">
      <c r="N3" s="458"/>
      <c r="O3" s="459"/>
      <c r="P3" s="465"/>
      <c r="Q3" s="466"/>
      <c r="R3" s="466"/>
      <c r="S3" s="466"/>
      <c r="T3" s="466"/>
      <c r="U3" s="466"/>
      <c r="V3" s="466"/>
      <c r="W3" s="466"/>
      <c r="X3" s="467"/>
      <c r="Y3" s="422"/>
      <c r="Z3" s="422"/>
      <c r="AA3" s="421"/>
      <c r="AB3" s="421"/>
      <c r="AC3" s="421"/>
      <c r="AD3" s="421"/>
      <c r="AE3" s="421"/>
      <c r="AF3" s="421"/>
      <c r="AG3" s="421"/>
      <c r="AH3" s="431"/>
      <c r="AI3" s="422"/>
      <c r="AJ3" s="422"/>
      <c r="AK3" s="419"/>
      <c r="AL3" s="419"/>
      <c r="AM3" s="419"/>
      <c r="AN3" s="419"/>
    </row>
    <row r="4" spans="1:42" x14ac:dyDescent="0.15">
      <c r="N4" s="460"/>
      <c r="O4" s="461"/>
      <c r="P4" s="468"/>
      <c r="Q4" s="469"/>
      <c r="R4" s="469"/>
      <c r="S4" s="469"/>
      <c r="T4" s="469"/>
      <c r="U4" s="469"/>
      <c r="V4" s="469"/>
      <c r="W4" s="469"/>
      <c r="X4" s="470"/>
      <c r="Y4" s="422" t="s">
        <v>4</v>
      </c>
      <c r="Z4" s="422"/>
      <c r="AA4" s="420"/>
      <c r="AB4" s="421"/>
      <c r="AC4" s="421"/>
      <c r="AD4" s="421"/>
      <c r="AE4" s="421"/>
      <c r="AF4" s="421"/>
      <c r="AG4" s="421"/>
      <c r="AH4" s="431"/>
      <c r="AI4" s="422" t="s">
        <v>5</v>
      </c>
      <c r="AJ4" s="422"/>
      <c r="AK4" s="419"/>
      <c r="AL4" s="419"/>
      <c r="AM4" s="419"/>
      <c r="AN4" s="419"/>
    </row>
    <row r="5" spans="1:42" x14ac:dyDescent="0.15">
      <c r="N5" s="473" t="s">
        <v>6</v>
      </c>
      <c r="O5" s="474"/>
      <c r="P5" s="475"/>
      <c r="Q5" s="476"/>
      <c r="R5" s="476"/>
      <c r="S5" s="476"/>
      <c r="T5" s="476"/>
      <c r="U5" s="476"/>
      <c r="V5" s="476"/>
      <c r="W5" s="476"/>
      <c r="X5" s="133"/>
      <c r="Y5" s="422"/>
      <c r="Z5" s="422"/>
      <c r="AA5" s="421"/>
      <c r="AB5" s="421"/>
      <c r="AC5" s="421"/>
      <c r="AD5" s="421"/>
      <c r="AE5" s="421"/>
      <c r="AF5" s="421"/>
      <c r="AG5" s="421"/>
      <c r="AH5" s="431"/>
      <c r="AI5" s="422"/>
      <c r="AJ5" s="422"/>
      <c r="AK5" s="419"/>
      <c r="AL5" s="419"/>
      <c r="AM5" s="419"/>
      <c r="AN5" s="419"/>
    </row>
    <row r="6" spans="1:42" ht="13.5" customHeight="1" x14ac:dyDescent="0.15">
      <c r="N6" s="458" t="s">
        <v>5</v>
      </c>
      <c r="O6" s="459"/>
      <c r="P6" s="414"/>
      <c r="Q6" s="477"/>
      <c r="R6" s="477"/>
      <c r="S6" s="477"/>
      <c r="T6" s="477"/>
      <c r="U6" s="477"/>
      <c r="V6" s="477"/>
      <c r="W6" s="477"/>
      <c r="X6" s="471"/>
      <c r="Y6" s="422" t="s">
        <v>7</v>
      </c>
      <c r="Z6" s="422"/>
      <c r="AA6" s="420"/>
      <c r="AB6" s="421"/>
      <c r="AC6" s="421"/>
      <c r="AD6" s="421"/>
      <c r="AE6" s="421"/>
      <c r="AF6" s="421"/>
      <c r="AG6" s="421"/>
      <c r="AH6" s="431"/>
      <c r="AI6" s="422" t="s">
        <v>7</v>
      </c>
      <c r="AJ6" s="422"/>
      <c r="AK6" s="419"/>
      <c r="AL6" s="419"/>
      <c r="AM6" s="419"/>
      <c r="AN6" s="419"/>
    </row>
    <row r="7" spans="1:42" ht="13.5" customHeight="1" x14ac:dyDescent="0.15">
      <c r="N7" s="460"/>
      <c r="O7" s="461"/>
      <c r="P7" s="478"/>
      <c r="Q7" s="478"/>
      <c r="R7" s="478"/>
      <c r="S7" s="478"/>
      <c r="T7" s="478"/>
      <c r="U7" s="478"/>
      <c r="V7" s="478"/>
      <c r="W7" s="478"/>
      <c r="X7" s="472"/>
      <c r="Y7" s="422"/>
      <c r="Z7" s="422"/>
      <c r="AA7" s="421"/>
      <c r="AB7" s="421"/>
      <c r="AC7" s="421"/>
      <c r="AD7" s="421"/>
      <c r="AE7" s="421"/>
      <c r="AF7" s="421"/>
      <c r="AG7" s="421"/>
      <c r="AH7" s="432"/>
      <c r="AI7" s="422"/>
      <c r="AJ7" s="422"/>
      <c r="AK7" s="419"/>
      <c r="AL7" s="419"/>
      <c r="AM7" s="419"/>
      <c r="AN7" s="419"/>
    </row>
    <row r="9" spans="1:42" x14ac:dyDescent="0.15">
      <c r="A9" s="372" t="s">
        <v>251</v>
      </c>
      <c r="B9" s="372"/>
      <c r="C9" s="42">
        <v>6</v>
      </c>
      <c r="D9" s="43" t="s">
        <v>8</v>
      </c>
      <c r="E9" s="42"/>
      <c r="F9" s="43" t="s">
        <v>9</v>
      </c>
      <c r="G9" s="42"/>
      <c r="H9" s="43" t="s">
        <v>10</v>
      </c>
      <c r="AG9" s="23"/>
      <c r="AH9" s="450"/>
      <c r="AI9" s="450"/>
      <c r="AJ9" s="450"/>
      <c r="AK9" s="450"/>
      <c r="AL9" s="450"/>
      <c r="AM9" s="450"/>
      <c r="AN9" s="450"/>
    </row>
    <row r="10" spans="1:42" x14ac:dyDescent="0.15">
      <c r="K10" s="43" t="s">
        <v>11</v>
      </c>
      <c r="L10" s="42">
        <v>1</v>
      </c>
      <c r="M10" s="43" t="s">
        <v>12</v>
      </c>
      <c r="N10" s="42">
        <v>1</v>
      </c>
      <c r="O10" s="43" t="s">
        <v>13</v>
      </c>
      <c r="Q10" s="43" t="s">
        <v>14</v>
      </c>
      <c r="R10" s="42">
        <v>12</v>
      </c>
      <c r="S10" s="43" t="s">
        <v>12</v>
      </c>
      <c r="T10" s="42">
        <v>31</v>
      </c>
      <c r="U10" s="43" t="s">
        <v>15</v>
      </c>
      <c r="X10" s="1" t="s">
        <v>182</v>
      </c>
    </row>
    <row r="11" spans="1:42" x14ac:dyDescent="0.15">
      <c r="A11" s="377" t="s">
        <v>16</v>
      </c>
      <c r="B11" s="378"/>
      <c r="C11" s="378"/>
      <c r="D11" s="378"/>
      <c r="E11" s="378"/>
      <c r="F11" s="378"/>
      <c r="G11" s="378"/>
      <c r="H11" s="378"/>
      <c r="I11" s="378" t="s">
        <v>17</v>
      </c>
      <c r="J11" s="378"/>
      <c r="K11" s="379"/>
      <c r="L11" s="377" t="s">
        <v>16</v>
      </c>
      <c r="M11" s="378"/>
      <c r="N11" s="378"/>
      <c r="O11" s="378"/>
      <c r="P11" s="378"/>
      <c r="Q11" s="378"/>
      <c r="R11" s="378"/>
      <c r="S11" s="378"/>
      <c r="T11" s="378" t="s">
        <v>17</v>
      </c>
      <c r="U11" s="378"/>
      <c r="V11" s="379"/>
      <c r="X11" s="434" t="s">
        <v>181</v>
      </c>
      <c r="Y11" s="435"/>
      <c r="Z11" s="435"/>
      <c r="AA11" s="435"/>
      <c r="AB11" s="435"/>
      <c r="AC11" s="423" t="s">
        <v>18</v>
      </c>
      <c r="AD11" s="424"/>
      <c r="AE11" s="179" t="s">
        <v>62</v>
      </c>
      <c r="AF11" s="179"/>
      <c r="AG11" s="179"/>
      <c r="AH11" s="380" t="s">
        <v>19</v>
      </c>
      <c r="AI11" s="381"/>
      <c r="AJ11" s="382"/>
      <c r="AK11" s="179" t="s">
        <v>183</v>
      </c>
      <c r="AL11" s="179"/>
      <c r="AM11" s="179"/>
      <c r="AN11" s="288"/>
    </row>
    <row r="12" spans="1:42" ht="12" customHeight="1" x14ac:dyDescent="0.15">
      <c r="A12" s="373" t="s">
        <v>20</v>
      </c>
      <c r="B12" s="370" t="s">
        <v>21</v>
      </c>
      <c r="C12" s="370"/>
      <c r="D12" s="370"/>
      <c r="E12" s="370"/>
      <c r="F12" s="370"/>
      <c r="G12" s="370"/>
      <c r="H12" s="371" t="s">
        <v>22</v>
      </c>
      <c r="I12" s="417">
        <f>'収支計算書-裏'!V17</f>
        <v>0</v>
      </c>
      <c r="J12" s="417"/>
      <c r="K12" s="418"/>
      <c r="L12" s="373" t="s">
        <v>178</v>
      </c>
      <c r="M12" s="338" t="s">
        <v>23</v>
      </c>
      <c r="N12" s="370" t="s">
        <v>24</v>
      </c>
      <c r="O12" s="370"/>
      <c r="P12" s="370"/>
      <c r="Q12" s="370"/>
      <c r="R12" s="370"/>
      <c r="S12" s="371" t="s">
        <v>25</v>
      </c>
      <c r="T12" s="375"/>
      <c r="U12" s="375"/>
      <c r="V12" s="376"/>
      <c r="X12" s="436"/>
      <c r="Y12" s="437"/>
      <c r="Z12" s="437"/>
      <c r="AA12" s="437"/>
      <c r="AB12" s="437"/>
      <c r="AC12" s="425"/>
      <c r="AD12" s="426"/>
      <c r="AE12" s="442" t="s">
        <v>129</v>
      </c>
      <c r="AF12" s="442"/>
      <c r="AG12" s="442"/>
      <c r="AH12" s="383"/>
      <c r="AI12" s="384"/>
      <c r="AJ12" s="385"/>
      <c r="AK12" s="412"/>
      <c r="AL12" s="412"/>
      <c r="AM12" s="412"/>
      <c r="AN12" s="441"/>
    </row>
    <row r="13" spans="1:42" ht="12" customHeight="1" x14ac:dyDescent="0.15">
      <c r="A13" s="360"/>
      <c r="B13" s="323"/>
      <c r="C13" s="323"/>
      <c r="D13" s="323"/>
      <c r="E13" s="323"/>
      <c r="F13" s="323"/>
      <c r="G13" s="323"/>
      <c r="H13" s="274"/>
      <c r="I13" s="340"/>
      <c r="J13" s="340"/>
      <c r="K13" s="341"/>
      <c r="L13" s="360"/>
      <c r="M13" s="339"/>
      <c r="N13" s="323"/>
      <c r="O13" s="323"/>
      <c r="P13" s="323"/>
      <c r="Q13" s="323"/>
      <c r="R13" s="323"/>
      <c r="S13" s="274"/>
      <c r="T13" s="324"/>
      <c r="U13" s="324"/>
      <c r="V13" s="325"/>
      <c r="X13" s="143"/>
      <c r="Y13" s="141"/>
      <c r="Z13" s="141"/>
      <c r="AA13" s="141"/>
      <c r="AB13" s="142"/>
      <c r="AC13" s="448" t="s">
        <v>188</v>
      </c>
      <c r="AD13" s="449"/>
      <c r="AE13" s="446" t="s">
        <v>189</v>
      </c>
      <c r="AF13" s="446"/>
      <c r="AG13" s="446"/>
      <c r="AH13" s="220" t="s">
        <v>189</v>
      </c>
      <c r="AI13" s="190"/>
      <c r="AJ13" s="221"/>
      <c r="AK13" s="446" t="s">
        <v>189</v>
      </c>
      <c r="AL13" s="446"/>
      <c r="AM13" s="446"/>
      <c r="AN13" s="447"/>
    </row>
    <row r="14" spans="1:42" ht="12" customHeight="1" x14ac:dyDescent="0.15">
      <c r="A14" s="360"/>
      <c r="B14" s="337" t="s">
        <v>164</v>
      </c>
      <c r="C14" s="279"/>
      <c r="D14" s="279"/>
      <c r="E14" s="279"/>
      <c r="F14" s="366" t="s">
        <v>26</v>
      </c>
      <c r="G14" s="367"/>
      <c r="H14" s="274" t="s">
        <v>27</v>
      </c>
      <c r="I14" s="340">
        <f>'収支計算書-裏'!X17</f>
        <v>0</v>
      </c>
      <c r="J14" s="340"/>
      <c r="K14" s="341"/>
      <c r="L14" s="360"/>
      <c r="M14" s="339"/>
      <c r="N14" s="323" t="s">
        <v>28</v>
      </c>
      <c r="O14" s="323"/>
      <c r="P14" s="323"/>
      <c r="Q14" s="323"/>
      <c r="R14" s="323"/>
      <c r="S14" s="274" t="s">
        <v>29</v>
      </c>
      <c r="T14" s="324"/>
      <c r="U14" s="324"/>
      <c r="V14" s="325"/>
      <c r="X14" s="386"/>
      <c r="Y14" s="387"/>
      <c r="Z14" s="387"/>
      <c r="AA14" s="387"/>
      <c r="AB14" s="388"/>
      <c r="AC14" s="427"/>
      <c r="AD14" s="428"/>
      <c r="AE14" s="443"/>
      <c r="AF14" s="443"/>
      <c r="AG14" s="443"/>
      <c r="AH14" s="451">
        <f>AE14+AE15</f>
        <v>0</v>
      </c>
      <c r="AI14" s="452"/>
      <c r="AJ14" s="453"/>
      <c r="AK14" s="444"/>
      <c r="AL14" s="444"/>
      <c r="AM14" s="444"/>
      <c r="AN14" s="445"/>
    </row>
    <row r="15" spans="1:42" ht="12" customHeight="1" x14ac:dyDescent="0.15">
      <c r="A15" s="360"/>
      <c r="B15" s="277" t="s">
        <v>30</v>
      </c>
      <c r="C15" s="278"/>
      <c r="D15" s="278"/>
      <c r="E15" s="278"/>
      <c r="F15" s="368"/>
      <c r="G15" s="369"/>
      <c r="H15" s="274"/>
      <c r="I15" s="340"/>
      <c r="J15" s="340"/>
      <c r="K15" s="341"/>
      <c r="L15" s="360"/>
      <c r="M15" s="339"/>
      <c r="N15" s="323"/>
      <c r="O15" s="323"/>
      <c r="P15" s="323"/>
      <c r="Q15" s="323"/>
      <c r="R15" s="323"/>
      <c r="S15" s="274"/>
      <c r="T15" s="324"/>
      <c r="U15" s="324"/>
      <c r="V15" s="325"/>
      <c r="X15" s="438"/>
      <c r="Y15" s="439"/>
      <c r="Z15" s="439"/>
      <c r="AA15" s="439"/>
      <c r="AB15" s="440"/>
      <c r="AC15" s="427"/>
      <c r="AD15" s="428"/>
      <c r="AE15" s="429"/>
      <c r="AF15" s="429"/>
      <c r="AG15" s="429"/>
      <c r="AH15" s="451"/>
      <c r="AI15" s="452"/>
      <c r="AJ15" s="453"/>
      <c r="AK15" s="444"/>
      <c r="AL15" s="444"/>
      <c r="AM15" s="444"/>
      <c r="AN15" s="445"/>
      <c r="AP15" s="14"/>
    </row>
    <row r="16" spans="1:42" ht="12" customHeight="1" x14ac:dyDescent="0.15">
      <c r="A16" s="360"/>
      <c r="B16" s="323" t="s">
        <v>31</v>
      </c>
      <c r="C16" s="323"/>
      <c r="D16" s="323"/>
      <c r="E16" s="323"/>
      <c r="F16" s="323"/>
      <c r="G16" s="323"/>
      <c r="H16" s="274" t="s">
        <v>32</v>
      </c>
      <c r="I16" s="340">
        <f>'収支計算書-裏'!AF17</f>
        <v>0</v>
      </c>
      <c r="J16" s="340"/>
      <c r="K16" s="341"/>
      <c r="L16" s="360"/>
      <c r="M16" s="339"/>
      <c r="N16" s="323" t="s">
        <v>33</v>
      </c>
      <c r="O16" s="323"/>
      <c r="P16" s="323"/>
      <c r="Q16" s="323"/>
      <c r="R16" s="323"/>
      <c r="S16" s="274" t="s">
        <v>34</v>
      </c>
      <c r="T16" s="324"/>
      <c r="U16" s="324"/>
      <c r="V16" s="325"/>
      <c r="X16" s="146"/>
      <c r="Y16" s="144"/>
      <c r="Z16" s="144"/>
      <c r="AA16" s="144"/>
      <c r="AB16" s="145"/>
      <c r="AC16" s="392"/>
      <c r="AD16" s="393"/>
      <c r="AE16" s="485"/>
      <c r="AF16" s="486"/>
      <c r="AG16" s="487"/>
      <c r="AH16" s="491">
        <f>AE16+AE18</f>
        <v>0</v>
      </c>
      <c r="AI16" s="492"/>
      <c r="AJ16" s="493"/>
      <c r="AK16" s="479"/>
      <c r="AL16" s="479"/>
      <c r="AM16" s="479"/>
      <c r="AN16" s="480"/>
      <c r="AP16" s="15"/>
    </row>
    <row r="17" spans="1:40" ht="12" customHeight="1" x14ac:dyDescent="0.15">
      <c r="A17" s="360"/>
      <c r="B17" s="323"/>
      <c r="C17" s="323"/>
      <c r="D17" s="323"/>
      <c r="E17" s="323"/>
      <c r="F17" s="323"/>
      <c r="G17" s="323"/>
      <c r="H17" s="274"/>
      <c r="I17" s="340"/>
      <c r="J17" s="340"/>
      <c r="K17" s="341"/>
      <c r="L17" s="360"/>
      <c r="M17" s="339"/>
      <c r="N17" s="323"/>
      <c r="O17" s="323"/>
      <c r="P17" s="323"/>
      <c r="Q17" s="323"/>
      <c r="R17" s="323"/>
      <c r="S17" s="274"/>
      <c r="T17" s="324"/>
      <c r="U17" s="324"/>
      <c r="V17" s="325"/>
      <c r="X17" s="413"/>
      <c r="Y17" s="414"/>
      <c r="Z17" s="414"/>
      <c r="AA17" s="414"/>
      <c r="AB17" s="415"/>
      <c r="AC17" s="394"/>
      <c r="AD17" s="395"/>
      <c r="AE17" s="488"/>
      <c r="AF17" s="489"/>
      <c r="AG17" s="490"/>
      <c r="AH17" s="494"/>
      <c r="AI17" s="495"/>
      <c r="AJ17" s="496"/>
      <c r="AK17" s="481"/>
      <c r="AL17" s="481"/>
      <c r="AM17" s="481"/>
      <c r="AN17" s="482"/>
    </row>
    <row r="18" spans="1:40" ht="12" customHeight="1" x14ac:dyDescent="0.15">
      <c r="A18" s="360"/>
      <c r="B18" s="350" t="s">
        <v>184</v>
      </c>
      <c r="C18" s="350"/>
      <c r="D18" s="350"/>
      <c r="E18" s="350"/>
      <c r="F18" s="350"/>
      <c r="G18" s="350"/>
      <c r="H18" s="274" t="s">
        <v>35</v>
      </c>
      <c r="I18" s="342">
        <f>I12+I14+I16</f>
        <v>0</v>
      </c>
      <c r="J18" s="342"/>
      <c r="K18" s="343"/>
      <c r="L18" s="360"/>
      <c r="M18" s="339"/>
      <c r="N18" s="323" t="s">
        <v>36</v>
      </c>
      <c r="O18" s="323"/>
      <c r="P18" s="323"/>
      <c r="Q18" s="323"/>
      <c r="R18" s="323"/>
      <c r="S18" s="274" t="s">
        <v>37</v>
      </c>
      <c r="T18" s="324"/>
      <c r="U18" s="324"/>
      <c r="V18" s="325"/>
      <c r="X18" s="204"/>
      <c r="Y18" s="205"/>
      <c r="Z18" s="205"/>
      <c r="AA18" s="205"/>
      <c r="AB18" s="416"/>
      <c r="AC18" s="396"/>
      <c r="AD18" s="397"/>
      <c r="AE18" s="391"/>
      <c r="AF18" s="391"/>
      <c r="AG18" s="391"/>
      <c r="AH18" s="497"/>
      <c r="AI18" s="498"/>
      <c r="AJ18" s="499"/>
      <c r="AK18" s="483"/>
      <c r="AL18" s="483"/>
      <c r="AM18" s="483"/>
      <c r="AN18" s="484"/>
    </row>
    <row r="19" spans="1:40" ht="12" customHeight="1" x14ac:dyDescent="0.15">
      <c r="A19" s="360"/>
      <c r="B19" s="350"/>
      <c r="C19" s="350"/>
      <c r="D19" s="350"/>
      <c r="E19" s="350"/>
      <c r="F19" s="350"/>
      <c r="G19" s="350"/>
      <c r="H19" s="274"/>
      <c r="I19" s="342"/>
      <c r="J19" s="342"/>
      <c r="K19" s="343"/>
      <c r="L19" s="360"/>
      <c r="M19" s="339"/>
      <c r="N19" s="323"/>
      <c r="O19" s="323"/>
      <c r="P19" s="323"/>
      <c r="Q19" s="323"/>
      <c r="R19" s="323"/>
      <c r="S19" s="274"/>
      <c r="T19" s="324"/>
      <c r="U19" s="324"/>
      <c r="V19" s="325"/>
      <c r="X19" s="389"/>
      <c r="Y19" s="390"/>
      <c r="Z19" s="390"/>
      <c r="AA19" s="390"/>
      <c r="AB19" s="390"/>
      <c r="AC19" s="394"/>
      <c r="AD19" s="395"/>
      <c r="AE19" s="485"/>
      <c r="AF19" s="486"/>
      <c r="AG19" s="487"/>
      <c r="AH19" s="494">
        <f>AE19+AE21</f>
        <v>0</v>
      </c>
      <c r="AI19" s="495"/>
      <c r="AJ19" s="496"/>
      <c r="AK19" s="481"/>
      <c r="AL19" s="481"/>
      <c r="AM19" s="481"/>
      <c r="AN19" s="482"/>
    </row>
    <row r="20" spans="1:40" ht="12" customHeight="1" x14ac:dyDescent="0.15">
      <c r="A20" s="360"/>
      <c r="B20" s="350" t="s">
        <v>38</v>
      </c>
      <c r="C20" s="350"/>
      <c r="D20" s="350"/>
      <c r="E20" s="350"/>
      <c r="F20" s="274" t="s">
        <v>39</v>
      </c>
      <c r="G20" s="274"/>
      <c r="H20" s="274" t="s">
        <v>40</v>
      </c>
      <c r="I20" s="340">
        <f>'収支計算書-裏'!K16</f>
        <v>0</v>
      </c>
      <c r="J20" s="340"/>
      <c r="K20" s="341"/>
      <c r="L20" s="360"/>
      <c r="M20" s="339"/>
      <c r="N20" s="323" t="s">
        <v>41</v>
      </c>
      <c r="O20" s="323"/>
      <c r="P20" s="323"/>
      <c r="Q20" s="323"/>
      <c r="R20" s="323"/>
      <c r="S20" s="274" t="s">
        <v>42</v>
      </c>
      <c r="T20" s="324"/>
      <c r="U20" s="324"/>
      <c r="V20" s="325"/>
      <c r="X20" s="405" t="s">
        <v>190</v>
      </c>
      <c r="Y20" s="406"/>
      <c r="Z20" s="44"/>
      <c r="AA20" s="51" t="s">
        <v>191</v>
      </c>
      <c r="AB20" s="44"/>
      <c r="AC20" s="394"/>
      <c r="AD20" s="395"/>
      <c r="AE20" s="488"/>
      <c r="AF20" s="489"/>
      <c r="AG20" s="490"/>
      <c r="AH20" s="494"/>
      <c r="AI20" s="495"/>
      <c r="AJ20" s="496"/>
      <c r="AK20" s="481"/>
      <c r="AL20" s="481"/>
      <c r="AM20" s="481"/>
      <c r="AN20" s="482"/>
    </row>
    <row r="21" spans="1:40" ht="12" customHeight="1" x14ac:dyDescent="0.15">
      <c r="A21" s="360"/>
      <c r="B21" s="350"/>
      <c r="C21" s="350"/>
      <c r="D21" s="350"/>
      <c r="E21" s="350"/>
      <c r="F21" s="274"/>
      <c r="G21" s="274"/>
      <c r="H21" s="274"/>
      <c r="I21" s="340"/>
      <c r="J21" s="340"/>
      <c r="K21" s="341"/>
      <c r="L21" s="360"/>
      <c r="M21" s="339"/>
      <c r="N21" s="323"/>
      <c r="O21" s="323"/>
      <c r="P21" s="323"/>
      <c r="Q21" s="323"/>
      <c r="R21" s="323"/>
      <c r="S21" s="274"/>
      <c r="T21" s="324"/>
      <c r="U21" s="324"/>
      <c r="V21" s="325"/>
      <c r="X21" s="409"/>
      <c r="Y21" s="410"/>
      <c r="Z21" s="410"/>
      <c r="AA21" s="410"/>
      <c r="AB21" s="410"/>
      <c r="AC21" s="407"/>
      <c r="AD21" s="408"/>
      <c r="AE21" s="404"/>
      <c r="AF21" s="404"/>
      <c r="AG21" s="404"/>
      <c r="AH21" s="500"/>
      <c r="AI21" s="501"/>
      <c r="AJ21" s="502"/>
      <c r="AK21" s="481"/>
      <c r="AL21" s="481"/>
      <c r="AM21" s="481"/>
      <c r="AN21" s="482"/>
    </row>
    <row r="22" spans="1:40" ht="12" customHeight="1" x14ac:dyDescent="0.15">
      <c r="A22" s="360"/>
      <c r="B22" s="350"/>
      <c r="C22" s="350"/>
      <c r="D22" s="350"/>
      <c r="E22" s="350"/>
      <c r="F22" s="274" t="s">
        <v>43</v>
      </c>
      <c r="G22" s="274"/>
      <c r="H22" s="274" t="s">
        <v>44</v>
      </c>
      <c r="I22" s="340">
        <f>'収支計算書-裏'!O16</f>
        <v>0</v>
      </c>
      <c r="J22" s="340"/>
      <c r="K22" s="341"/>
      <c r="L22" s="360"/>
      <c r="M22" s="339"/>
      <c r="N22" s="323" t="s">
        <v>45</v>
      </c>
      <c r="O22" s="323"/>
      <c r="P22" s="323"/>
      <c r="Q22" s="323"/>
      <c r="R22" s="323"/>
      <c r="S22" s="274" t="s">
        <v>46</v>
      </c>
      <c r="T22" s="324"/>
      <c r="U22" s="324"/>
      <c r="V22" s="325"/>
      <c r="X22" s="178" t="s">
        <v>47</v>
      </c>
      <c r="Y22" s="179"/>
      <c r="Z22" s="179"/>
      <c r="AA22" s="179"/>
      <c r="AB22" s="179"/>
      <c r="AC22" s="398">
        <f>AC14+AC16+AC19</f>
        <v>0</v>
      </c>
      <c r="AD22" s="399"/>
      <c r="AE22" s="260">
        <f>AE14+AE16+AE19</f>
        <v>0</v>
      </c>
      <c r="AF22" s="261"/>
      <c r="AG22" s="262"/>
      <c r="AH22" s="252">
        <f>AH14+AH16+AH19</f>
        <v>0</v>
      </c>
      <c r="AI22" s="253"/>
      <c r="AJ22" s="254"/>
      <c r="AK22" s="253">
        <f>AK14+AK16+AK19</f>
        <v>0</v>
      </c>
      <c r="AL22" s="253"/>
      <c r="AM22" s="253"/>
      <c r="AN22" s="503"/>
    </row>
    <row r="23" spans="1:40" ht="12" customHeight="1" x14ac:dyDescent="0.15">
      <c r="A23" s="360"/>
      <c r="B23" s="350"/>
      <c r="C23" s="350"/>
      <c r="D23" s="350"/>
      <c r="E23" s="350"/>
      <c r="F23" s="274"/>
      <c r="G23" s="274"/>
      <c r="H23" s="274"/>
      <c r="I23" s="340"/>
      <c r="J23" s="340"/>
      <c r="K23" s="341"/>
      <c r="L23" s="360"/>
      <c r="M23" s="339"/>
      <c r="N23" s="323"/>
      <c r="O23" s="323"/>
      <c r="P23" s="323"/>
      <c r="Q23" s="323"/>
      <c r="R23" s="323"/>
      <c r="S23" s="274"/>
      <c r="T23" s="324"/>
      <c r="U23" s="324"/>
      <c r="V23" s="325"/>
      <c r="X23" s="411"/>
      <c r="Y23" s="412"/>
      <c r="Z23" s="412"/>
      <c r="AA23" s="412"/>
      <c r="AB23" s="412"/>
      <c r="AC23" s="400"/>
      <c r="AD23" s="401"/>
      <c r="AE23" s="263"/>
      <c r="AF23" s="264"/>
      <c r="AG23" s="265"/>
      <c r="AH23" s="255"/>
      <c r="AI23" s="198"/>
      <c r="AJ23" s="256"/>
      <c r="AK23" s="198"/>
      <c r="AL23" s="198"/>
      <c r="AM23" s="198"/>
      <c r="AN23" s="199"/>
    </row>
    <row r="24" spans="1:40" ht="12" customHeight="1" x14ac:dyDescent="0.15">
      <c r="A24" s="360"/>
      <c r="B24" s="320" t="s">
        <v>243</v>
      </c>
      <c r="C24" s="320"/>
      <c r="D24" s="320"/>
      <c r="E24" s="320"/>
      <c r="F24" s="320"/>
      <c r="G24" s="320"/>
      <c r="H24" s="275" t="s">
        <v>48</v>
      </c>
      <c r="I24" s="270">
        <f>I18-I20+I22</f>
        <v>0</v>
      </c>
      <c r="J24" s="270"/>
      <c r="K24" s="271"/>
      <c r="L24" s="360"/>
      <c r="M24" s="339"/>
      <c r="N24" s="358"/>
      <c r="O24" s="358"/>
      <c r="P24" s="358"/>
      <c r="Q24" s="358"/>
      <c r="R24" s="358"/>
      <c r="S24" s="274" t="s">
        <v>49</v>
      </c>
      <c r="T24" s="324"/>
      <c r="U24" s="324"/>
      <c r="V24" s="325"/>
      <c r="X24" s="180"/>
      <c r="Y24" s="181"/>
      <c r="Z24" s="181"/>
      <c r="AA24" s="181"/>
      <c r="AB24" s="181"/>
      <c r="AC24" s="402"/>
      <c r="AD24" s="403"/>
      <c r="AE24" s="505">
        <f>AE15+AE18+AE21</f>
        <v>0</v>
      </c>
      <c r="AF24" s="505"/>
      <c r="AG24" s="505"/>
      <c r="AH24" s="257"/>
      <c r="AI24" s="258"/>
      <c r="AJ24" s="259"/>
      <c r="AK24" s="258"/>
      <c r="AL24" s="258"/>
      <c r="AM24" s="258"/>
      <c r="AN24" s="504"/>
    </row>
    <row r="25" spans="1:40" ht="12" customHeight="1" thickBot="1" x14ac:dyDescent="0.2">
      <c r="A25" s="374"/>
      <c r="B25" s="322"/>
      <c r="C25" s="322"/>
      <c r="D25" s="322"/>
      <c r="E25" s="322"/>
      <c r="F25" s="322"/>
      <c r="G25" s="322"/>
      <c r="H25" s="276"/>
      <c r="I25" s="272"/>
      <c r="J25" s="272"/>
      <c r="K25" s="273"/>
      <c r="L25" s="360"/>
      <c r="M25" s="339"/>
      <c r="N25" s="358"/>
      <c r="O25" s="358"/>
      <c r="P25" s="358"/>
      <c r="Q25" s="358"/>
      <c r="R25" s="358"/>
      <c r="S25" s="274"/>
      <c r="T25" s="324"/>
      <c r="U25" s="324"/>
      <c r="V25" s="325"/>
    </row>
    <row r="26" spans="1:40" ht="12" customHeight="1" thickTop="1" x14ac:dyDescent="0.15">
      <c r="A26" s="359" t="s">
        <v>50</v>
      </c>
      <c r="B26" s="362" t="s">
        <v>177</v>
      </c>
      <c r="C26" s="362"/>
      <c r="D26" s="362"/>
      <c r="E26" s="362"/>
      <c r="F26" s="362"/>
      <c r="G26" s="362"/>
      <c r="H26" s="346" t="s">
        <v>51</v>
      </c>
      <c r="I26" s="363">
        <f>AH22</f>
        <v>0</v>
      </c>
      <c r="J26" s="363"/>
      <c r="K26" s="364"/>
      <c r="L26" s="360"/>
      <c r="M26" s="339"/>
      <c r="N26" s="357"/>
      <c r="O26" s="357"/>
      <c r="P26" s="357"/>
      <c r="Q26" s="357"/>
      <c r="R26" s="357"/>
      <c r="S26" s="274" t="s">
        <v>52</v>
      </c>
      <c r="T26" s="324"/>
      <c r="U26" s="324"/>
      <c r="V26" s="325"/>
      <c r="X26" s="1" t="s">
        <v>249</v>
      </c>
    </row>
    <row r="27" spans="1:40" ht="12" customHeight="1" x14ac:dyDescent="0.15">
      <c r="A27" s="360"/>
      <c r="B27" s="323"/>
      <c r="C27" s="323"/>
      <c r="D27" s="323"/>
      <c r="E27" s="323"/>
      <c r="F27" s="323"/>
      <c r="G27" s="323"/>
      <c r="H27" s="274"/>
      <c r="I27" s="340"/>
      <c r="J27" s="340"/>
      <c r="K27" s="341"/>
      <c r="L27" s="360"/>
      <c r="M27" s="339"/>
      <c r="N27" s="357"/>
      <c r="O27" s="357"/>
      <c r="P27" s="357"/>
      <c r="Q27" s="357"/>
      <c r="R27" s="357"/>
      <c r="S27" s="274"/>
      <c r="T27" s="324"/>
      <c r="U27" s="324"/>
      <c r="V27" s="325"/>
      <c r="X27" s="178" t="s">
        <v>53</v>
      </c>
      <c r="Y27" s="179"/>
      <c r="Z27" s="179"/>
      <c r="AA27" s="179"/>
      <c r="AB27" s="179"/>
      <c r="AC27" s="179"/>
      <c r="AD27" s="179"/>
      <c r="AE27" s="248" t="s">
        <v>132</v>
      </c>
      <c r="AF27" s="248"/>
      <c r="AG27" s="248"/>
      <c r="AH27" s="243" t="s">
        <v>54</v>
      </c>
      <c r="AI27" s="243"/>
      <c r="AJ27" s="243"/>
      <c r="AK27" s="179" t="s">
        <v>55</v>
      </c>
      <c r="AL27" s="179"/>
      <c r="AM27" s="179"/>
      <c r="AN27" s="288"/>
    </row>
    <row r="28" spans="1:40" ht="12" customHeight="1" x14ac:dyDescent="0.15">
      <c r="A28" s="360"/>
      <c r="B28" s="323" t="s">
        <v>56</v>
      </c>
      <c r="C28" s="323"/>
      <c r="D28" s="323"/>
      <c r="E28" s="323"/>
      <c r="F28" s="323"/>
      <c r="G28" s="323"/>
      <c r="H28" s="274" t="s">
        <v>57</v>
      </c>
      <c r="I28" s="340">
        <f>AK35</f>
        <v>0</v>
      </c>
      <c r="J28" s="340"/>
      <c r="K28" s="341"/>
      <c r="L28" s="360"/>
      <c r="M28" s="339"/>
      <c r="N28" s="357"/>
      <c r="O28" s="357"/>
      <c r="P28" s="357"/>
      <c r="Q28" s="357"/>
      <c r="R28" s="357"/>
      <c r="S28" s="274" t="s">
        <v>58</v>
      </c>
      <c r="T28" s="324"/>
      <c r="U28" s="324"/>
      <c r="V28" s="325"/>
      <c r="X28" s="180"/>
      <c r="Y28" s="181"/>
      <c r="Z28" s="181"/>
      <c r="AA28" s="181"/>
      <c r="AB28" s="181"/>
      <c r="AC28" s="181"/>
      <c r="AD28" s="181"/>
      <c r="AE28" s="249"/>
      <c r="AF28" s="249"/>
      <c r="AG28" s="249"/>
      <c r="AH28" s="244"/>
      <c r="AI28" s="244"/>
      <c r="AJ28" s="244"/>
      <c r="AK28" s="412"/>
      <c r="AL28" s="412"/>
      <c r="AM28" s="412"/>
      <c r="AN28" s="441"/>
    </row>
    <row r="29" spans="1:40" ht="12" customHeight="1" x14ac:dyDescent="0.15">
      <c r="A29" s="360"/>
      <c r="B29" s="323"/>
      <c r="C29" s="323"/>
      <c r="D29" s="323"/>
      <c r="E29" s="323"/>
      <c r="F29" s="323"/>
      <c r="G29" s="323"/>
      <c r="H29" s="274"/>
      <c r="I29" s="340"/>
      <c r="J29" s="340"/>
      <c r="K29" s="341"/>
      <c r="L29" s="360"/>
      <c r="M29" s="339"/>
      <c r="N29" s="357"/>
      <c r="O29" s="357"/>
      <c r="P29" s="357"/>
      <c r="Q29" s="357"/>
      <c r="R29" s="357"/>
      <c r="S29" s="274"/>
      <c r="T29" s="324"/>
      <c r="U29" s="324"/>
      <c r="V29" s="325"/>
      <c r="X29" s="214"/>
      <c r="Y29" s="215"/>
      <c r="Z29" s="215"/>
      <c r="AA29" s="215"/>
      <c r="AB29" s="215"/>
      <c r="AC29" s="215"/>
      <c r="AD29" s="215"/>
      <c r="AE29" s="229"/>
      <c r="AF29" s="229"/>
      <c r="AG29" s="229"/>
      <c r="AH29" s="245" t="s">
        <v>192</v>
      </c>
      <c r="AI29" s="246"/>
      <c r="AJ29" s="247"/>
      <c r="AK29" s="190" t="s">
        <v>189</v>
      </c>
      <c r="AL29" s="190"/>
      <c r="AM29" s="190"/>
      <c r="AN29" s="191"/>
    </row>
    <row r="30" spans="1:40" ht="12" customHeight="1" x14ac:dyDescent="0.15">
      <c r="A30" s="360"/>
      <c r="B30" s="323" t="s">
        <v>59</v>
      </c>
      <c r="C30" s="323"/>
      <c r="D30" s="323"/>
      <c r="E30" s="323"/>
      <c r="F30" s="323"/>
      <c r="G30" s="323"/>
      <c r="H30" s="274" t="s">
        <v>60</v>
      </c>
      <c r="I30" s="340">
        <f>'収支計算書-裏'!AA37</f>
        <v>0</v>
      </c>
      <c r="J30" s="340"/>
      <c r="K30" s="341"/>
      <c r="L30" s="360"/>
      <c r="M30" s="339"/>
      <c r="N30" s="357"/>
      <c r="O30" s="357"/>
      <c r="P30" s="357"/>
      <c r="Q30" s="357"/>
      <c r="R30" s="357"/>
      <c r="S30" s="274" t="s">
        <v>61</v>
      </c>
      <c r="T30" s="324"/>
      <c r="U30" s="324"/>
      <c r="V30" s="325"/>
      <c r="X30" s="212"/>
      <c r="Y30" s="213"/>
      <c r="Z30" s="213"/>
      <c r="AA30" s="213"/>
      <c r="AB30" s="213"/>
      <c r="AC30" s="213"/>
      <c r="AD30" s="213"/>
      <c r="AE30" s="237"/>
      <c r="AF30" s="237"/>
      <c r="AG30" s="237"/>
      <c r="AH30" s="251"/>
      <c r="AI30" s="251"/>
      <c r="AJ30" s="251"/>
      <c r="AK30" s="198">
        <f>AE29+AE30</f>
        <v>0</v>
      </c>
      <c r="AL30" s="198"/>
      <c r="AM30" s="198"/>
      <c r="AN30" s="199"/>
    </row>
    <row r="31" spans="1:40" ht="12" customHeight="1" x14ac:dyDescent="0.15">
      <c r="A31" s="360"/>
      <c r="B31" s="323"/>
      <c r="C31" s="323"/>
      <c r="D31" s="323"/>
      <c r="E31" s="323"/>
      <c r="F31" s="323"/>
      <c r="G31" s="323"/>
      <c r="H31" s="274"/>
      <c r="I31" s="340"/>
      <c r="J31" s="340"/>
      <c r="K31" s="341"/>
      <c r="L31" s="360"/>
      <c r="M31" s="339"/>
      <c r="N31" s="357"/>
      <c r="O31" s="357"/>
      <c r="P31" s="357"/>
      <c r="Q31" s="357"/>
      <c r="R31" s="357"/>
      <c r="S31" s="274"/>
      <c r="T31" s="324"/>
      <c r="U31" s="324"/>
      <c r="V31" s="325"/>
      <c r="X31" s="210"/>
      <c r="Y31" s="211"/>
      <c r="Z31" s="211"/>
      <c r="AA31" s="211"/>
      <c r="AB31" s="211"/>
      <c r="AC31" s="211"/>
      <c r="AD31" s="211"/>
      <c r="AE31" s="242"/>
      <c r="AF31" s="242"/>
      <c r="AG31" s="242"/>
      <c r="AH31" s="238"/>
      <c r="AI31" s="238"/>
      <c r="AJ31" s="238"/>
      <c r="AK31" s="192">
        <f>AE31+AE32</f>
        <v>0</v>
      </c>
      <c r="AL31" s="192"/>
      <c r="AM31" s="192"/>
      <c r="AN31" s="193"/>
    </row>
    <row r="32" spans="1:40" ht="12" customHeight="1" x14ac:dyDescent="0.15">
      <c r="A32" s="360"/>
      <c r="B32" s="323" t="s">
        <v>63</v>
      </c>
      <c r="C32" s="323"/>
      <c r="D32" s="323"/>
      <c r="E32" s="323"/>
      <c r="F32" s="323"/>
      <c r="G32" s="323"/>
      <c r="H32" s="274" t="s">
        <v>64</v>
      </c>
      <c r="I32" s="324"/>
      <c r="J32" s="324"/>
      <c r="K32" s="325"/>
      <c r="L32" s="360"/>
      <c r="M32" s="339"/>
      <c r="N32" s="356" t="s">
        <v>65</v>
      </c>
      <c r="O32" s="356"/>
      <c r="P32" s="356"/>
      <c r="Q32" s="356"/>
      <c r="R32" s="356"/>
      <c r="S32" s="274" t="s">
        <v>66</v>
      </c>
      <c r="T32" s="324"/>
      <c r="U32" s="324"/>
      <c r="V32" s="325"/>
      <c r="X32" s="216"/>
      <c r="Y32" s="217"/>
      <c r="Z32" s="217"/>
      <c r="AA32" s="217"/>
      <c r="AB32" s="217"/>
      <c r="AC32" s="217"/>
      <c r="AD32" s="217"/>
      <c r="AE32" s="250"/>
      <c r="AF32" s="250"/>
      <c r="AG32" s="250"/>
      <c r="AH32" s="239"/>
      <c r="AI32" s="239"/>
      <c r="AJ32" s="239"/>
      <c r="AK32" s="194"/>
      <c r="AL32" s="194"/>
      <c r="AM32" s="194"/>
      <c r="AN32" s="195"/>
    </row>
    <row r="33" spans="1:42" ht="12" customHeight="1" x14ac:dyDescent="0.15">
      <c r="A33" s="360"/>
      <c r="B33" s="323"/>
      <c r="C33" s="323"/>
      <c r="D33" s="323"/>
      <c r="E33" s="323"/>
      <c r="F33" s="323"/>
      <c r="G33" s="323"/>
      <c r="H33" s="274"/>
      <c r="I33" s="324"/>
      <c r="J33" s="324"/>
      <c r="K33" s="325"/>
      <c r="L33" s="360"/>
      <c r="M33" s="339"/>
      <c r="N33" s="356"/>
      <c r="O33" s="356"/>
      <c r="P33" s="356"/>
      <c r="Q33" s="356"/>
      <c r="R33" s="356"/>
      <c r="S33" s="274"/>
      <c r="T33" s="324"/>
      <c r="U33" s="324"/>
      <c r="V33" s="325"/>
      <c r="X33" s="218"/>
      <c r="Y33" s="219"/>
      <c r="Z33" s="219"/>
      <c r="AA33" s="219"/>
      <c r="AB33" s="219"/>
      <c r="AC33" s="219"/>
      <c r="AD33" s="219"/>
      <c r="AE33" s="227"/>
      <c r="AF33" s="227"/>
      <c r="AG33" s="227"/>
      <c r="AH33" s="240"/>
      <c r="AI33" s="240"/>
      <c r="AJ33" s="240"/>
      <c r="AK33" s="196">
        <f>AE33+AE34</f>
        <v>0</v>
      </c>
      <c r="AL33" s="196"/>
      <c r="AM33" s="196"/>
      <c r="AN33" s="197"/>
      <c r="AP33" s="24"/>
    </row>
    <row r="34" spans="1:42" ht="12" customHeight="1" x14ac:dyDescent="0.15">
      <c r="A34" s="360"/>
      <c r="B34" s="323" t="s">
        <v>67</v>
      </c>
      <c r="C34" s="323"/>
      <c r="D34" s="323"/>
      <c r="E34" s="323"/>
      <c r="F34" s="323"/>
      <c r="G34" s="323"/>
      <c r="H34" s="274" t="s">
        <v>68</v>
      </c>
      <c r="I34" s="324"/>
      <c r="J34" s="324"/>
      <c r="K34" s="325"/>
      <c r="L34" s="360"/>
      <c r="M34" s="339"/>
      <c r="N34" s="350" t="s">
        <v>69</v>
      </c>
      <c r="O34" s="350"/>
      <c r="P34" s="350"/>
      <c r="Q34" s="274" t="s">
        <v>39</v>
      </c>
      <c r="R34" s="274"/>
      <c r="S34" s="274" t="s">
        <v>70</v>
      </c>
      <c r="T34" s="324"/>
      <c r="U34" s="324"/>
      <c r="V34" s="325"/>
      <c r="X34" s="212"/>
      <c r="Y34" s="213"/>
      <c r="Z34" s="213"/>
      <c r="AA34" s="213"/>
      <c r="AB34" s="213"/>
      <c r="AC34" s="213"/>
      <c r="AD34" s="213"/>
      <c r="AE34" s="228"/>
      <c r="AF34" s="228"/>
      <c r="AG34" s="228"/>
      <c r="AH34" s="241"/>
      <c r="AI34" s="241"/>
      <c r="AJ34" s="241"/>
      <c r="AK34" s="184"/>
      <c r="AL34" s="184"/>
      <c r="AM34" s="184"/>
      <c r="AN34" s="185"/>
      <c r="AP34" s="25"/>
    </row>
    <row r="35" spans="1:42" ht="12" customHeight="1" x14ac:dyDescent="0.15">
      <c r="A35" s="360"/>
      <c r="B35" s="323"/>
      <c r="C35" s="323"/>
      <c r="D35" s="323"/>
      <c r="E35" s="323"/>
      <c r="F35" s="323"/>
      <c r="G35" s="323"/>
      <c r="H35" s="274"/>
      <c r="I35" s="324"/>
      <c r="J35" s="324"/>
      <c r="K35" s="325"/>
      <c r="L35" s="360"/>
      <c r="M35" s="339"/>
      <c r="N35" s="350"/>
      <c r="O35" s="350"/>
      <c r="P35" s="350"/>
      <c r="Q35" s="274"/>
      <c r="R35" s="274"/>
      <c r="S35" s="274"/>
      <c r="T35" s="324"/>
      <c r="U35" s="324"/>
      <c r="V35" s="325"/>
      <c r="X35" s="186" t="s">
        <v>47</v>
      </c>
      <c r="Y35" s="187"/>
      <c r="Z35" s="187"/>
      <c r="AA35" s="187"/>
      <c r="AB35" s="187"/>
      <c r="AC35" s="187"/>
      <c r="AD35" s="187"/>
      <c r="AE35" s="226">
        <f>AE29+AE31+AE33</f>
        <v>0</v>
      </c>
      <c r="AF35" s="226"/>
      <c r="AG35" s="226"/>
      <c r="AH35" s="224"/>
      <c r="AI35" s="224"/>
      <c r="AJ35" s="224"/>
      <c r="AK35" s="182">
        <f>AK30+AK31+AK33</f>
        <v>0</v>
      </c>
      <c r="AL35" s="182"/>
      <c r="AM35" s="182"/>
      <c r="AN35" s="183"/>
      <c r="AP35" s="24"/>
    </row>
    <row r="36" spans="1:42" ht="12" customHeight="1" x14ac:dyDescent="0.15">
      <c r="A36" s="360"/>
      <c r="B36" s="339" t="s">
        <v>23</v>
      </c>
      <c r="C36" s="323" t="s">
        <v>71</v>
      </c>
      <c r="D36" s="323"/>
      <c r="E36" s="323"/>
      <c r="F36" s="323"/>
      <c r="G36" s="323"/>
      <c r="H36" s="274" t="s">
        <v>72</v>
      </c>
      <c r="I36" s="324"/>
      <c r="J36" s="324"/>
      <c r="K36" s="325"/>
      <c r="L36" s="360"/>
      <c r="M36" s="339"/>
      <c r="N36" s="350"/>
      <c r="O36" s="350"/>
      <c r="P36" s="350"/>
      <c r="Q36" s="274" t="s">
        <v>43</v>
      </c>
      <c r="R36" s="274"/>
      <c r="S36" s="274" t="s">
        <v>73</v>
      </c>
      <c r="T36" s="324"/>
      <c r="U36" s="324"/>
      <c r="V36" s="325"/>
      <c r="X36" s="188"/>
      <c r="Y36" s="189"/>
      <c r="Z36" s="189"/>
      <c r="AA36" s="189"/>
      <c r="AB36" s="189"/>
      <c r="AC36" s="189"/>
      <c r="AD36" s="189"/>
      <c r="AE36" s="222">
        <f>AE30+AE32+AE34</f>
        <v>0</v>
      </c>
      <c r="AF36" s="223"/>
      <c r="AG36" s="223"/>
      <c r="AH36" s="225"/>
      <c r="AI36" s="225"/>
      <c r="AJ36" s="225"/>
      <c r="AK36" s="184"/>
      <c r="AL36" s="184"/>
      <c r="AM36" s="184"/>
      <c r="AN36" s="185"/>
      <c r="AP36" s="24"/>
    </row>
    <row r="37" spans="1:42" ht="12" customHeight="1" x14ac:dyDescent="0.15">
      <c r="A37" s="360"/>
      <c r="B37" s="339"/>
      <c r="C37" s="323"/>
      <c r="D37" s="323"/>
      <c r="E37" s="323"/>
      <c r="F37" s="323"/>
      <c r="G37" s="323"/>
      <c r="H37" s="274"/>
      <c r="I37" s="324"/>
      <c r="J37" s="324"/>
      <c r="K37" s="325"/>
      <c r="L37" s="360"/>
      <c r="M37" s="339"/>
      <c r="N37" s="350"/>
      <c r="O37" s="350"/>
      <c r="P37" s="350"/>
      <c r="Q37" s="274"/>
      <c r="R37" s="274"/>
      <c r="S37" s="274"/>
      <c r="T37" s="324"/>
      <c r="U37" s="324"/>
      <c r="V37" s="325"/>
      <c r="AP37" s="24"/>
    </row>
    <row r="38" spans="1:42" ht="12" customHeight="1" x14ac:dyDescent="0.15">
      <c r="A38" s="360"/>
      <c r="B38" s="339"/>
      <c r="C38" s="323" t="s">
        <v>74</v>
      </c>
      <c r="D38" s="323"/>
      <c r="E38" s="323"/>
      <c r="F38" s="323"/>
      <c r="G38" s="323"/>
      <c r="H38" s="274" t="s">
        <v>75</v>
      </c>
      <c r="I38" s="324"/>
      <c r="J38" s="324"/>
      <c r="K38" s="325"/>
      <c r="L38" s="360"/>
      <c r="M38" s="339"/>
      <c r="N38" s="326" t="s">
        <v>179</v>
      </c>
      <c r="O38" s="327"/>
      <c r="P38" s="327"/>
      <c r="Q38" s="327"/>
      <c r="R38" s="327"/>
      <c r="S38" s="274" t="s">
        <v>76</v>
      </c>
      <c r="T38" s="324"/>
      <c r="U38" s="324"/>
      <c r="V38" s="325"/>
      <c r="AP38" s="24"/>
    </row>
    <row r="39" spans="1:42" ht="12" customHeight="1" x14ac:dyDescent="0.15">
      <c r="A39" s="360"/>
      <c r="B39" s="339"/>
      <c r="C39" s="323"/>
      <c r="D39" s="323"/>
      <c r="E39" s="323"/>
      <c r="F39" s="323"/>
      <c r="G39" s="323"/>
      <c r="H39" s="274"/>
      <c r="I39" s="324"/>
      <c r="J39" s="324"/>
      <c r="K39" s="325"/>
      <c r="L39" s="360"/>
      <c r="M39" s="339"/>
      <c r="N39" s="327"/>
      <c r="O39" s="327"/>
      <c r="P39" s="327"/>
      <c r="Q39" s="327"/>
      <c r="R39" s="327"/>
      <c r="S39" s="274"/>
      <c r="T39" s="324"/>
      <c r="U39" s="324"/>
      <c r="V39" s="325"/>
      <c r="X39" s="1" t="s">
        <v>95</v>
      </c>
      <c r="AH39" s="4"/>
      <c r="AI39" s="12"/>
      <c r="AJ39" s="5"/>
      <c r="AK39" s="3"/>
      <c r="AL39" s="13"/>
      <c r="AM39" s="13"/>
      <c r="AN39" s="13"/>
      <c r="AP39" s="24"/>
    </row>
    <row r="40" spans="1:42" ht="12" customHeight="1" x14ac:dyDescent="0.15">
      <c r="A40" s="360"/>
      <c r="B40" s="339"/>
      <c r="C40" s="323" t="s">
        <v>77</v>
      </c>
      <c r="D40" s="323"/>
      <c r="E40" s="323"/>
      <c r="F40" s="323"/>
      <c r="G40" s="323"/>
      <c r="H40" s="274" t="s">
        <v>78</v>
      </c>
      <c r="I40" s="324"/>
      <c r="J40" s="324"/>
      <c r="K40" s="325"/>
      <c r="L40" s="360"/>
      <c r="M40" s="339"/>
      <c r="N40" s="350" t="s">
        <v>185</v>
      </c>
      <c r="O40" s="350"/>
      <c r="P40" s="350"/>
      <c r="Q40" s="350"/>
      <c r="R40" s="350"/>
      <c r="S40" s="274" t="s">
        <v>79</v>
      </c>
      <c r="T40" s="342">
        <f>SUM(I36:K51,T12:V35)-T36-T38</f>
        <v>0</v>
      </c>
      <c r="U40" s="342"/>
      <c r="V40" s="343"/>
      <c r="X40" s="178" t="s">
        <v>5</v>
      </c>
      <c r="Y40" s="179"/>
      <c r="Z40" s="179"/>
      <c r="AA40" s="179"/>
      <c r="AB40" s="45"/>
      <c r="AC40" s="45"/>
      <c r="AD40" s="45"/>
      <c r="AE40" s="290" t="s">
        <v>98</v>
      </c>
      <c r="AF40" s="291"/>
      <c r="AG40" s="292"/>
      <c r="AH40" s="179" t="s">
        <v>99</v>
      </c>
      <c r="AI40" s="179"/>
      <c r="AJ40" s="288"/>
      <c r="AK40" s="3"/>
      <c r="AL40" s="13"/>
      <c r="AM40" s="13"/>
      <c r="AN40" s="13"/>
    </row>
    <row r="41" spans="1:42" ht="12" customHeight="1" x14ac:dyDescent="0.15">
      <c r="A41" s="360"/>
      <c r="B41" s="339"/>
      <c r="C41" s="323"/>
      <c r="D41" s="323"/>
      <c r="E41" s="323"/>
      <c r="F41" s="323"/>
      <c r="G41" s="323"/>
      <c r="H41" s="274"/>
      <c r="I41" s="324"/>
      <c r="J41" s="324"/>
      <c r="K41" s="325"/>
      <c r="L41" s="360"/>
      <c r="M41" s="339"/>
      <c r="N41" s="350"/>
      <c r="O41" s="350"/>
      <c r="P41" s="350"/>
      <c r="Q41" s="350"/>
      <c r="R41" s="350"/>
      <c r="S41" s="274"/>
      <c r="T41" s="342"/>
      <c r="U41" s="342"/>
      <c r="V41" s="343"/>
      <c r="X41" s="180"/>
      <c r="Y41" s="181"/>
      <c r="Z41" s="181"/>
      <c r="AA41" s="181"/>
      <c r="AB41" s="46"/>
      <c r="AC41" s="46" t="s">
        <v>130</v>
      </c>
      <c r="AD41" s="46"/>
      <c r="AE41" s="290"/>
      <c r="AF41" s="291"/>
      <c r="AG41" s="292"/>
      <c r="AH41" s="181"/>
      <c r="AI41" s="181"/>
      <c r="AJ41" s="289"/>
      <c r="AK41" s="3"/>
      <c r="AL41" s="13"/>
      <c r="AM41" s="13"/>
      <c r="AN41" s="13"/>
    </row>
    <row r="42" spans="1:42" ht="12" customHeight="1" x14ac:dyDescent="0.15">
      <c r="A42" s="360"/>
      <c r="B42" s="339"/>
      <c r="C42" s="323" t="s">
        <v>80</v>
      </c>
      <c r="D42" s="323"/>
      <c r="E42" s="323"/>
      <c r="F42" s="323"/>
      <c r="G42" s="323"/>
      <c r="H42" s="274" t="s">
        <v>81</v>
      </c>
      <c r="I42" s="324"/>
      <c r="J42" s="324"/>
      <c r="K42" s="325"/>
      <c r="L42" s="360"/>
      <c r="M42" s="350" t="s">
        <v>186</v>
      </c>
      <c r="N42" s="350"/>
      <c r="O42" s="350"/>
      <c r="P42" s="350"/>
      <c r="Q42" s="350"/>
      <c r="R42" s="350"/>
      <c r="S42" s="274" t="s">
        <v>82</v>
      </c>
      <c r="T42" s="342">
        <f>SUM(I26:K35,T40)</f>
        <v>0</v>
      </c>
      <c r="U42" s="342"/>
      <c r="V42" s="343"/>
      <c r="X42" s="312"/>
      <c r="Y42" s="313"/>
      <c r="Z42" s="313"/>
      <c r="AA42" s="313"/>
      <c r="AB42" s="313"/>
      <c r="AC42" s="314"/>
      <c r="AD42" s="317" t="s">
        <v>197</v>
      </c>
      <c r="AE42" s="231"/>
      <c r="AF42" s="232"/>
      <c r="AG42" s="233"/>
      <c r="AH42" s="230"/>
      <c r="AI42" s="230"/>
      <c r="AJ42" s="47"/>
      <c r="AK42" s="3"/>
      <c r="AL42" s="13"/>
      <c r="AM42" s="13"/>
      <c r="AN42" s="13"/>
    </row>
    <row r="43" spans="1:42" ht="12" customHeight="1" thickBot="1" x14ac:dyDescent="0.2">
      <c r="A43" s="360"/>
      <c r="B43" s="339"/>
      <c r="C43" s="323"/>
      <c r="D43" s="323"/>
      <c r="E43" s="323"/>
      <c r="F43" s="323"/>
      <c r="G43" s="323"/>
      <c r="H43" s="274"/>
      <c r="I43" s="324"/>
      <c r="J43" s="324"/>
      <c r="K43" s="325"/>
      <c r="L43" s="374"/>
      <c r="M43" s="351"/>
      <c r="N43" s="351"/>
      <c r="O43" s="351"/>
      <c r="P43" s="351"/>
      <c r="Q43" s="351"/>
      <c r="R43" s="351"/>
      <c r="S43" s="349"/>
      <c r="T43" s="344"/>
      <c r="U43" s="344"/>
      <c r="V43" s="345"/>
      <c r="X43" s="204"/>
      <c r="Y43" s="205"/>
      <c r="Z43" s="205"/>
      <c r="AA43" s="205"/>
      <c r="AB43" s="205"/>
      <c r="AC43" s="315"/>
      <c r="AD43" s="318"/>
      <c r="AE43" s="234"/>
      <c r="AF43" s="235"/>
      <c r="AG43" s="236"/>
      <c r="AH43" s="206"/>
      <c r="AI43" s="206"/>
      <c r="AJ43" s="130" t="s">
        <v>12</v>
      </c>
      <c r="AK43" s="3"/>
      <c r="AL43" s="6"/>
      <c r="AM43" s="6"/>
      <c r="AN43" s="6"/>
    </row>
    <row r="44" spans="1:42" ht="12" customHeight="1" thickTop="1" x14ac:dyDescent="0.15">
      <c r="A44" s="360"/>
      <c r="B44" s="339"/>
      <c r="C44" s="323" t="s">
        <v>83</v>
      </c>
      <c r="D44" s="323"/>
      <c r="E44" s="323"/>
      <c r="F44" s="323"/>
      <c r="G44" s="323"/>
      <c r="H44" s="274" t="s">
        <v>84</v>
      </c>
      <c r="I44" s="324"/>
      <c r="J44" s="324"/>
      <c r="K44" s="325"/>
      <c r="L44" s="352" t="s">
        <v>187</v>
      </c>
      <c r="M44" s="353"/>
      <c r="N44" s="353"/>
      <c r="O44" s="353"/>
      <c r="P44" s="353"/>
      <c r="Q44" s="353"/>
      <c r="R44" s="353"/>
      <c r="S44" s="346" t="s">
        <v>85</v>
      </c>
      <c r="T44" s="347">
        <f>I24-T42</f>
        <v>0</v>
      </c>
      <c r="U44" s="347"/>
      <c r="V44" s="348"/>
      <c r="X44" s="202"/>
      <c r="Y44" s="203"/>
      <c r="Z44" s="203"/>
      <c r="AA44" s="203"/>
      <c r="AB44" s="203"/>
      <c r="AC44" s="316"/>
      <c r="AD44" s="200" t="s">
        <v>197</v>
      </c>
      <c r="AE44" s="305"/>
      <c r="AF44" s="306"/>
      <c r="AG44" s="307"/>
      <c r="AH44" s="208"/>
      <c r="AI44" s="208"/>
      <c r="AJ44" s="131"/>
      <c r="AK44" s="3"/>
      <c r="AL44" s="6"/>
      <c r="AM44" s="6"/>
      <c r="AN44" s="6"/>
    </row>
    <row r="45" spans="1:42" ht="12" customHeight="1" x14ac:dyDescent="0.15">
      <c r="A45" s="360"/>
      <c r="B45" s="339"/>
      <c r="C45" s="323"/>
      <c r="D45" s="323"/>
      <c r="E45" s="323"/>
      <c r="F45" s="323"/>
      <c r="G45" s="323"/>
      <c r="H45" s="274"/>
      <c r="I45" s="324"/>
      <c r="J45" s="324"/>
      <c r="K45" s="325"/>
      <c r="L45" s="354"/>
      <c r="M45" s="355"/>
      <c r="N45" s="355"/>
      <c r="O45" s="355"/>
      <c r="P45" s="355"/>
      <c r="Q45" s="355"/>
      <c r="R45" s="355"/>
      <c r="S45" s="274"/>
      <c r="T45" s="342"/>
      <c r="U45" s="342"/>
      <c r="V45" s="343"/>
      <c r="X45" s="204"/>
      <c r="Y45" s="205"/>
      <c r="Z45" s="205"/>
      <c r="AA45" s="205"/>
      <c r="AB45" s="205"/>
      <c r="AC45" s="315"/>
      <c r="AD45" s="318"/>
      <c r="AE45" s="308"/>
      <c r="AF45" s="309"/>
      <c r="AG45" s="310"/>
      <c r="AH45" s="209"/>
      <c r="AI45" s="209"/>
      <c r="AJ45" s="132" t="s">
        <v>12</v>
      </c>
      <c r="AK45" s="3"/>
      <c r="AL45" s="6"/>
      <c r="AM45" s="6"/>
      <c r="AN45" s="6"/>
    </row>
    <row r="46" spans="1:42" ht="12" customHeight="1" x14ac:dyDescent="0.15">
      <c r="A46" s="360"/>
      <c r="B46" s="339"/>
      <c r="C46" s="323" t="s">
        <v>86</v>
      </c>
      <c r="D46" s="323"/>
      <c r="E46" s="323"/>
      <c r="F46" s="323"/>
      <c r="G46" s="323"/>
      <c r="H46" s="274" t="s">
        <v>87</v>
      </c>
      <c r="I46" s="324"/>
      <c r="J46" s="324"/>
      <c r="K46" s="325"/>
      <c r="L46" s="336" t="s">
        <v>88</v>
      </c>
      <c r="M46" s="274"/>
      <c r="N46" s="274"/>
      <c r="O46" s="274"/>
      <c r="P46" s="274"/>
      <c r="Q46" s="274"/>
      <c r="R46" s="274"/>
      <c r="S46" s="274" t="s">
        <v>89</v>
      </c>
      <c r="T46" s="324"/>
      <c r="U46" s="324"/>
      <c r="V46" s="325"/>
      <c r="X46" s="202"/>
      <c r="Y46" s="203"/>
      <c r="Z46" s="203"/>
      <c r="AA46" s="203"/>
      <c r="AB46" s="203"/>
      <c r="AC46" s="316"/>
      <c r="AD46" s="200" t="s">
        <v>197</v>
      </c>
      <c r="AE46" s="311"/>
      <c r="AF46" s="306"/>
      <c r="AG46" s="307"/>
      <c r="AH46" s="208"/>
      <c r="AI46" s="208"/>
      <c r="AJ46" s="131"/>
      <c r="AK46" s="3"/>
      <c r="AL46" s="6"/>
      <c r="AM46" s="6"/>
      <c r="AN46" s="6"/>
    </row>
    <row r="47" spans="1:42" ht="12" customHeight="1" x14ac:dyDescent="0.15">
      <c r="A47" s="360"/>
      <c r="B47" s="339"/>
      <c r="C47" s="323"/>
      <c r="D47" s="323"/>
      <c r="E47" s="323"/>
      <c r="F47" s="323"/>
      <c r="G47" s="323"/>
      <c r="H47" s="274"/>
      <c r="I47" s="324"/>
      <c r="J47" s="324"/>
      <c r="K47" s="325"/>
      <c r="L47" s="336"/>
      <c r="M47" s="274"/>
      <c r="N47" s="274"/>
      <c r="O47" s="274"/>
      <c r="P47" s="274"/>
      <c r="Q47" s="274"/>
      <c r="R47" s="274"/>
      <c r="S47" s="274"/>
      <c r="T47" s="324"/>
      <c r="U47" s="324"/>
      <c r="V47" s="325"/>
      <c r="X47" s="204"/>
      <c r="Y47" s="205"/>
      <c r="Z47" s="205"/>
      <c r="AA47" s="205"/>
      <c r="AB47" s="205"/>
      <c r="AC47" s="315"/>
      <c r="AD47" s="318"/>
      <c r="AE47" s="308"/>
      <c r="AF47" s="309"/>
      <c r="AG47" s="310"/>
      <c r="AH47" s="209"/>
      <c r="AI47" s="209"/>
      <c r="AJ47" s="132" t="s">
        <v>12</v>
      </c>
      <c r="AK47" s="3"/>
      <c r="AL47" s="6"/>
      <c r="AM47" s="6"/>
      <c r="AN47" s="6"/>
    </row>
    <row r="48" spans="1:42" ht="12" customHeight="1" x14ac:dyDescent="0.15">
      <c r="A48" s="360"/>
      <c r="B48" s="339"/>
      <c r="C48" s="337" t="s">
        <v>90</v>
      </c>
      <c r="D48" s="279"/>
      <c r="E48" s="279"/>
      <c r="F48" s="279" t="s">
        <v>91</v>
      </c>
      <c r="G48" s="280"/>
      <c r="H48" s="274" t="s">
        <v>92</v>
      </c>
      <c r="I48" s="324"/>
      <c r="J48" s="324"/>
      <c r="K48" s="325"/>
      <c r="L48" s="319" t="s">
        <v>244</v>
      </c>
      <c r="M48" s="320"/>
      <c r="N48" s="320"/>
      <c r="O48" s="320"/>
      <c r="P48" s="320"/>
      <c r="Q48" s="320"/>
      <c r="R48" s="320"/>
      <c r="S48" s="275" t="s">
        <v>93</v>
      </c>
      <c r="T48" s="270">
        <f>T44-T46</f>
        <v>0</v>
      </c>
      <c r="U48" s="270"/>
      <c r="V48" s="271"/>
      <c r="X48" s="202"/>
      <c r="Y48" s="203"/>
      <c r="Z48" s="203"/>
      <c r="AA48" s="203"/>
      <c r="AB48" s="203"/>
      <c r="AC48" s="316"/>
      <c r="AD48" s="200" t="s">
        <v>197</v>
      </c>
      <c r="AE48" s="301"/>
      <c r="AF48" s="302"/>
      <c r="AG48" s="303"/>
      <c r="AH48" s="206"/>
      <c r="AI48" s="206"/>
      <c r="AJ48" s="130"/>
      <c r="AK48" s="3"/>
      <c r="AL48" s="6"/>
      <c r="AM48" s="6"/>
      <c r="AN48" s="6"/>
    </row>
    <row r="49" spans="1:40" ht="12" customHeight="1" thickBot="1" x14ac:dyDescent="0.2">
      <c r="A49" s="360"/>
      <c r="B49" s="339"/>
      <c r="C49" s="277" t="s">
        <v>94</v>
      </c>
      <c r="D49" s="278"/>
      <c r="E49" s="278"/>
      <c r="F49" s="278"/>
      <c r="G49" s="281"/>
      <c r="H49" s="274"/>
      <c r="I49" s="324"/>
      <c r="J49" s="324"/>
      <c r="K49" s="325"/>
      <c r="L49" s="321"/>
      <c r="M49" s="322"/>
      <c r="N49" s="322"/>
      <c r="O49" s="322"/>
      <c r="P49" s="322"/>
      <c r="Q49" s="322"/>
      <c r="R49" s="322"/>
      <c r="S49" s="276"/>
      <c r="T49" s="272"/>
      <c r="U49" s="272"/>
      <c r="V49" s="273"/>
      <c r="X49" s="204"/>
      <c r="Y49" s="205"/>
      <c r="Z49" s="205"/>
      <c r="AA49" s="205"/>
      <c r="AB49" s="205"/>
      <c r="AC49" s="315"/>
      <c r="AD49" s="201"/>
      <c r="AE49" s="304"/>
      <c r="AF49" s="232"/>
      <c r="AG49" s="233"/>
      <c r="AH49" s="207"/>
      <c r="AI49" s="207"/>
      <c r="AJ49" s="48" t="s">
        <v>12</v>
      </c>
      <c r="AK49" s="3"/>
      <c r="AL49" s="7"/>
      <c r="AM49" s="8"/>
      <c r="AN49" s="8"/>
    </row>
    <row r="50" spans="1:40" ht="12" customHeight="1" thickTop="1" x14ac:dyDescent="0.15">
      <c r="A50" s="360"/>
      <c r="B50" s="339"/>
      <c r="C50" s="323" t="s">
        <v>96</v>
      </c>
      <c r="D50" s="323"/>
      <c r="E50" s="323"/>
      <c r="F50" s="323"/>
      <c r="G50" s="323"/>
      <c r="H50" s="274" t="s">
        <v>97</v>
      </c>
      <c r="I50" s="324"/>
      <c r="J50" s="324"/>
      <c r="K50" s="325"/>
      <c r="L50" s="332" t="s">
        <v>180</v>
      </c>
      <c r="M50" s="333"/>
      <c r="N50" s="333"/>
      <c r="O50" s="333"/>
      <c r="P50" s="333"/>
      <c r="Q50" s="333"/>
      <c r="R50" s="333"/>
      <c r="S50" s="333"/>
      <c r="T50" s="266"/>
      <c r="U50" s="266"/>
      <c r="V50" s="267"/>
      <c r="X50" s="295"/>
      <c r="Y50" s="296"/>
      <c r="Z50" s="296"/>
      <c r="AA50" s="296"/>
      <c r="AB50" s="296"/>
      <c r="AC50" s="296"/>
      <c r="AD50" s="297"/>
      <c r="AE50" s="282" t="s">
        <v>131</v>
      </c>
      <c r="AF50" s="283"/>
      <c r="AG50" s="284"/>
      <c r="AH50" s="293">
        <f>AH42+AH44+AH46+AH48</f>
        <v>0</v>
      </c>
      <c r="AI50" s="293"/>
      <c r="AJ50" s="49"/>
    </row>
    <row r="51" spans="1:40" ht="12" customHeight="1" x14ac:dyDescent="0.15">
      <c r="A51" s="361"/>
      <c r="B51" s="365"/>
      <c r="C51" s="328"/>
      <c r="D51" s="328"/>
      <c r="E51" s="328"/>
      <c r="F51" s="328"/>
      <c r="G51" s="328"/>
      <c r="H51" s="329"/>
      <c r="I51" s="330"/>
      <c r="J51" s="330"/>
      <c r="K51" s="331"/>
      <c r="L51" s="334"/>
      <c r="M51" s="335"/>
      <c r="N51" s="335"/>
      <c r="O51" s="335"/>
      <c r="P51" s="335"/>
      <c r="Q51" s="335"/>
      <c r="R51" s="335"/>
      <c r="S51" s="335"/>
      <c r="T51" s="268"/>
      <c r="U51" s="268"/>
      <c r="V51" s="269"/>
      <c r="X51" s="298"/>
      <c r="Y51" s="299"/>
      <c r="Z51" s="299"/>
      <c r="AA51" s="299"/>
      <c r="AB51" s="299"/>
      <c r="AC51" s="299"/>
      <c r="AD51" s="300"/>
      <c r="AE51" s="285"/>
      <c r="AF51" s="286"/>
      <c r="AG51" s="287"/>
      <c r="AH51" s="294"/>
      <c r="AI51" s="294"/>
      <c r="AJ51" s="50" t="s">
        <v>12</v>
      </c>
    </row>
  </sheetData>
  <mergeCells count="252">
    <mergeCell ref="AK16:AN18"/>
    <mergeCell ref="AK19:AN21"/>
    <mergeCell ref="AE16:AG17"/>
    <mergeCell ref="AE19:AG20"/>
    <mergeCell ref="AH16:AJ18"/>
    <mergeCell ref="AH19:AJ21"/>
    <mergeCell ref="AK27:AN28"/>
    <mergeCell ref="AK22:AN24"/>
    <mergeCell ref="AE24:AG24"/>
    <mergeCell ref="L1:M1"/>
    <mergeCell ref="N1:O1"/>
    <mergeCell ref="N2:O4"/>
    <mergeCell ref="P2:X4"/>
    <mergeCell ref="AA2:AG3"/>
    <mergeCell ref="X6:X7"/>
    <mergeCell ref="Y6:Z7"/>
    <mergeCell ref="N5:O5"/>
    <mergeCell ref="P5:W5"/>
    <mergeCell ref="N6:O7"/>
    <mergeCell ref="P6:W7"/>
    <mergeCell ref="Y2:Z3"/>
    <mergeCell ref="Y4:Z5"/>
    <mergeCell ref="AK2:AN3"/>
    <mergeCell ref="AA4:AG5"/>
    <mergeCell ref="AI4:AJ5"/>
    <mergeCell ref="AK4:AN5"/>
    <mergeCell ref="AA6:AG7"/>
    <mergeCell ref="AI6:AJ7"/>
    <mergeCell ref="AK6:AN7"/>
    <mergeCell ref="AC11:AD12"/>
    <mergeCell ref="AC14:AD15"/>
    <mergeCell ref="AE15:AG15"/>
    <mergeCell ref="AH2:AH7"/>
    <mergeCell ref="AI2:AJ3"/>
    <mergeCell ref="X11:AB12"/>
    <mergeCell ref="X15:AB15"/>
    <mergeCell ref="AK11:AN12"/>
    <mergeCell ref="AE12:AG12"/>
    <mergeCell ref="AE14:AG14"/>
    <mergeCell ref="AK14:AN15"/>
    <mergeCell ref="AK13:AN13"/>
    <mergeCell ref="AC13:AD13"/>
    <mergeCell ref="AE13:AG13"/>
    <mergeCell ref="AH9:AI9"/>
    <mergeCell ref="AJ9:AN9"/>
    <mergeCell ref="AH14:AJ15"/>
    <mergeCell ref="A11:H11"/>
    <mergeCell ref="I11:K11"/>
    <mergeCell ref="L11:S11"/>
    <mergeCell ref="T11:V11"/>
    <mergeCell ref="AE11:AG11"/>
    <mergeCell ref="AH11:AJ12"/>
    <mergeCell ref="A12:A25"/>
    <mergeCell ref="X14:AB14"/>
    <mergeCell ref="X19:AB19"/>
    <mergeCell ref="AE18:AG18"/>
    <mergeCell ref="AC16:AD18"/>
    <mergeCell ref="AC22:AD24"/>
    <mergeCell ref="AE21:AG21"/>
    <mergeCell ref="X20:Y20"/>
    <mergeCell ref="AC19:AD21"/>
    <mergeCell ref="X21:AB21"/>
    <mergeCell ref="B20:E23"/>
    <mergeCell ref="X22:AB24"/>
    <mergeCell ref="X17:AB17"/>
    <mergeCell ref="X18:AB18"/>
    <mergeCell ref="I12:K13"/>
    <mergeCell ref="N16:R17"/>
    <mergeCell ref="F20:G21"/>
    <mergeCell ref="H20:H21"/>
    <mergeCell ref="A9:B9"/>
    <mergeCell ref="T18:V19"/>
    <mergeCell ref="T22:V23"/>
    <mergeCell ref="S20:S21"/>
    <mergeCell ref="T20:V21"/>
    <mergeCell ref="I18:K19"/>
    <mergeCell ref="N18:R19"/>
    <mergeCell ref="S18:S19"/>
    <mergeCell ref="L12:L43"/>
    <mergeCell ref="I22:K23"/>
    <mergeCell ref="N20:R21"/>
    <mergeCell ref="S22:S23"/>
    <mergeCell ref="I20:K21"/>
    <mergeCell ref="S24:S25"/>
    <mergeCell ref="N28:R29"/>
    <mergeCell ref="T16:V17"/>
    <mergeCell ref="I14:K15"/>
    <mergeCell ref="T12:V13"/>
    <mergeCell ref="N12:R13"/>
    <mergeCell ref="S12:S13"/>
    <mergeCell ref="N14:R15"/>
    <mergeCell ref="S14:S15"/>
    <mergeCell ref="T14:V15"/>
    <mergeCell ref="S16:S17"/>
    <mergeCell ref="F14:G15"/>
    <mergeCell ref="H14:H15"/>
    <mergeCell ref="B16:G17"/>
    <mergeCell ref="B12:G13"/>
    <mergeCell ref="H12:H13"/>
    <mergeCell ref="B15:E15"/>
    <mergeCell ref="H16:H17"/>
    <mergeCell ref="H24:H25"/>
    <mergeCell ref="I24:K25"/>
    <mergeCell ref="B24:G25"/>
    <mergeCell ref="A26:A51"/>
    <mergeCell ref="B26:G27"/>
    <mergeCell ref="H26:H27"/>
    <mergeCell ref="I26:K27"/>
    <mergeCell ref="I16:K17"/>
    <mergeCell ref="B18:G19"/>
    <mergeCell ref="H18:H19"/>
    <mergeCell ref="F22:G23"/>
    <mergeCell ref="H22:H23"/>
    <mergeCell ref="C36:G37"/>
    <mergeCell ref="H36:H37"/>
    <mergeCell ref="I36:K37"/>
    <mergeCell ref="H30:H31"/>
    <mergeCell ref="B36:B51"/>
    <mergeCell ref="I42:K43"/>
    <mergeCell ref="H32:H33"/>
    <mergeCell ref="I32:K33"/>
    <mergeCell ref="B32:G33"/>
    <mergeCell ref="B28:G29"/>
    <mergeCell ref="H28:H29"/>
    <mergeCell ref="I28:K29"/>
    <mergeCell ref="B30:G31"/>
    <mergeCell ref="B34:G35"/>
    <mergeCell ref="H34:H35"/>
    <mergeCell ref="T24:V25"/>
    <mergeCell ref="T26:V27"/>
    <mergeCell ref="Q36:R37"/>
    <mergeCell ref="S36:S37"/>
    <mergeCell ref="N32:R33"/>
    <mergeCell ref="S28:S29"/>
    <mergeCell ref="T28:V29"/>
    <mergeCell ref="S30:S31"/>
    <mergeCell ref="T30:V31"/>
    <mergeCell ref="N30:R31"/>
    <mergeCell ref="N24:R25"/>
    <mergeCell ref="N26:R27"/>
    <mergeCell ref="S26:S27"/>
    <mergeCell ref="T42:V43"/>
    <mergeCell ref="S44:S45"/>
    <mergeCell ref="T44:V45"/>
    <mergeCell ref="H42:H43"/>
    <mergeCell ref="S42:S43"/>
    <mergeCell ref="T32:V33"/>
    <mergeCell ref="S32:S33"/>
    <mergeCell ref="S34:S35"/>
    <mergeCell ref="I46:K47"/>
    <mergeCell ref="N40:R41"/>
    <mergeCell ref="M42:R43"/>
    <mergeCell ref="T36:V37"/>
    <mergeCell ref="T34:V35"/>
    <mergeCell ref="N34:P37"/>
    <mergeCell ref="Q34:R35"/>
    <mergeCell ref="T38:V39"/>
    <mergeCell ref="S40:S41"/>
    <mergeCell ref="S38:S39"/>
    <mergeCell ref="T46:V47"/>
    <mergeCell ref="T40:V41"/>
    <mergeCell ref="H40:H41"/>
    <mergeCell ref="I40:K41"/>
    <mergeCell ref="I34:K35"/>
    <mergeCell ref="L44:R45"/>
    <mergeCell ref="L48:R49"/>
    <mergeCell ref="C38:G39"/>
    <mergeCell ref="H38:H39"/>
    <mergeCell ref="I38:K39"/>
    <mergeCell ref="N38:R39"/>
    <mergeCell ref="C42:G43"/>
    <mergeCell ref="C50:G51"/>
    <mergeCell ref="H50:H51"/>
    <mergeCell ref="I50:K51"/>
    <mergeCell ref="L50:S51"/>
    <mergeCell ref="C44:G45"/>
    <mergeCell ref="I48:K49"/>
    <mergeCell ref="C46:G47"/>
    <mergeCell ref="L46:R47"/>
    <mergeCell ref="S46:S47"/>
    <mergeCell ref="C40:G41"/>
    <mergeCell ref="C48:E48"/>
    <mergeCell ref="H44:H45"/>
    <mergeCell ref="I44:K45"/>
    <mergeCell ref="H46:H47"/>
    <mergeCell ref="M12:M41"/>
    <mergeCell ref="N22:R23"/>
    <mergeCell ref="I30:K31"/>
    <mergeCell ref="B14:E14"/>
    <mergeCell ref="T50:V51"/>
    <mergeCell ref="T48:V49"/>
    <mergeCell ref="H48:H49"/>
    <mergeCell ref="S48:S49"/>
    <mergeCell ref="C49:E49"/>
    <mergeCell ref="F48:G49"/>
    <mergeCell ref="AE50:AG51"/>
    <mergeCell ref="AH40:AJ41"/>
    <mergeCell ref="X40:AA41"/>
    <mergeCell ref="AE40:AG41"/>
    <mergeCell ref="AH50:AI51"/>
    <mergeCell ref="X50:AD51"/>
    <mergeCell ref="AE48:AG49"/>
    <mergeCell ref="AE44:AG45"/>
    <mergeCell ref="AE46:AG47"/>
    <mergeCell ref="X44:AB45"/>
    <mergeCell ref="X42:AB43"/>
    <mergeCell ref="AC42:AC43"/>
    <mergeCell ref="AC44:AC45"/>
    <mergeCell ref="AC46:AC47"/>
    <mergeCell ref="AC48:AC49"/>
    <mergeCell ref="AD42:AD43"/>
    <mergeCell ref="AD44:AD45"/>
    <mergeCell ref="AD46:AD47"/>
    <mergeCell ref="AH13:AJ13"/>
    <mergeCell ref="AE36:AG36"/>
    <mergeCell ref="AH44:AI45"/>
    <mergeCell ref="AH35:AJ36"/>
    <mergeCell ref="AE35:AG35"/>
    <mergeCell ref="AE33:AG33"/>
    <mergeCell ref="AE34:AG34"/>
    <mergeCell ref="AE29:AG29"/>
    <mergeCell ref="AH42:AI43"/>
    <mergeCell ref="AE42:AG43"/>
    <mergeCell ref="AE30:AG30"/>
    <mergeCell ref="AH31:AJ32"/>
    <mergeCell ref="AH33:AJ34"/>
    <mergeCell ref="AE31:AG31"/>
    <mergeCell ref="AH27:AJ28"/>
    <mergeCell ref="AH29:AJ29"/>
    <mergeCell ref="AE27:AG28"/>
    <mergeCell ref="AE32:AG32"/>
    <mergeCell ref="AH30:AJ30"/>
    <mergeCell ref="AH22:AJ24"/>
    <mergeCell ref="AE22:AG23"/>
    <mergeCell ref="X27:AD28"/>
    <mergeCell ref="AK35:AN36"/>
    <mergeCell ref="X35:AD36"/>
    <mergeCell ref="AK29:AN29"/>
    <mergeCell ref="AK31:AN32"/>
    <mergeCell ref="AK33:AN34"/>
    <mergeCell ref="AK30:AN30"/>
    <mergeCell ref="AD48:AD49"/>
    <mergeCell ref="X48:AB49"/>
    <mergeCell ref="AH48:AI49"/>
    <mergeCell ref="X46:AB47"/>
    <mergeCell ref="AH46:AI47"/>
    <mergeCell ref="X31:AD31"/>
    <mergeCell ref="X30:AD30"/>
    <mergeCell ref="X29:AD29"/>
    <mergeCell ref="X34:AD34"/>
    <mergeCell ref="X32:AD32"/>
    <mergeCell ref="X33:AD33"/>
  </mergeCells>
  <phoneticPr fontId="1"/>
  <printOptions horizontalCentered="1"/>
  <pageMargins left="0.31496062992125984" right="0.31496062992125984" top="0.55118110236220474" bottom="0.35433070866141736" header="0.31496062992125984" footer="0.31496062992125984"/>
  <pageSetup paperSize="9" scale="92"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J55"/>
  <sheetViews>
    <sheetView showZeros="0" zoomScaleNormal="100" workbookViewId="0"/>
  </sheetViews>
  <sheetFormatPr defaultRowHeight="12" x14ac:dyDescent="0.15"/>
  <cols>
    <col min="1" max="1" width="3.375" style="10" customWidth="1"/>
    <col min="2" max="2" width="9.125" style="10" customWidth="1"/>
    <col min="3" max="3" width="9" style="10"/>
    <col min="4" max="4" width="5.625" style="10" customWidth="1"/>
    <col min="5" max="5" width="5.5" style="10" customWidth="1"/>
    <col min="6" max="6" width="1.75" style="10" customWidth="1"/>
    <col min="7" max="8" width="3.875" style="10" customWidth="1"/>
    <col min="9" max="9" width="1.75" style="10" customWidth="1"/>
    <col min="10" max="10" width="7.25" style="10" customWidth="1"/>
    <col min="11" max="11" width="5.625" style="10" customWidth="1"/>
    <col min="12" max="12" width="2.75" style="10" customWidth="1"/>
    <col min="13" max="13" width="2.875" style="10" customWidth="1"/>
    <col min="14" max="14" width="4.5" style="10" customWidth="1"/>
    <col min="15" max="15" width="5.125" style="10" customWidth="1"/>
    <col min="16" max="16" width="1.625" style="10" customWidth="1"/>
    <col min="17" max="17" width="4.375" style="10" customWidth="1"/>
    <col min="18" max="18" width="2.125" style="10" customWidth="1"/>
    <col min="19" max="19" width="2.875" style="10" customWidth="1"/>
    <col min="20" max="20" width="9" style="10"/>
    <col min="21" max="21" width="8.375" style="10" customWidth="1"/>
    <col min="22" max="22" width="2.5" style="10" customWidth="1"/>
    <col min="23" max="23" width="7" style="10" customWidth="1"/>
    <col min="24" max="24" width="4.125" style="10" customWidth="1"/>
    <col min="25" max="25" width="3.875" style="10" customWidth="1"/>
    <col min="26" max="26" width="3.5" style="10" customWidth="1"/>
    <col min="27" max="27" width="5.125" style="10" customWidth="1"/>
    <col min="28" max="28" width="5.5" style="10" customWidth="1"/>
    <col min="29" max="29" width="3.875" style="10" customWidth="1"/>
    <col min="30" max="30" width="5.25" style="10" customWidth="1"/>
    <col min="31" max="31" width="2.5" style="10" customWidth="1"/>
    <col min="32" max="32" width="3.125" style="10" customWidth="1"/>
    <col min="33" max="33" width="4.375" style="10" customWidth="1"/>
    <col min="34" max="34" width="2.625" style="10" customWidth="1"/>
    <col min="35" max="16384" width="9" style="10"/>
  </cols>
  <sheetData>
    <row r="1" spans="1:36" ht="21" customHeight="1" x14ac:dyDescent="0.15">
      <c r="A1" s="9" t="s">
        <v>100</v>
      </c>
    </row>
    <row r="2" spans="1:36" ht="13.5" customHeight="1" x14ac:dyDescent="0.15">
      <c r="A2" s="645" t="s">
        <v>101</v>
      </c>
      <c r="B2" s="646"/>
      <c r="C2" s="646" t="s">
        <v>216</v>
      </c>
      <c r="D2" s="651" t="s">
        <v>21</v>
      </c>
      <c r="E2" s="651"/>
      <c r="F2" s="646" t="s">
        <v>201</v>
      </c>
      <c r="G2" s="646"/>
      <c r="H2" s="646"/>
      <c r="I2" s="646"/>
      <c r="J2" s="651" t="s">
        <v>102</v>
      </c>
      <c r="K2" s="651"/>
      <c r="L2" s="651"/>
      <c r="M2" s="651"/>
      <c r="N2" s="651"/>
      <c r="O2" s="651"/>
      <c r="P2" s="651"/>
      <c r="Q2" s="651"/>
      <c r="R2" s="660"/>
      <c r="S2" s="654" t="s">
        <v>101</v>
      </c>
      <c r="T2" s="655"/>
      <c r="U2" s="646" t="s">
        <v>217</v>
      </c>
      <c r="V2" s="651" t="s">
        <v>21</v>
      </c>
      <c r="W2" s="651"/>
      <c r="X2" s="646" t="s">
        <v>201</v>
      </c>
      <c r="Y2" s="646"/>
      <c r="Z2" s="651" t="s">
        <v>102</v>
      </c>
      <c r="AA2" s="651"/>
      <c r="AB2" s="651"/>
      <c r="AC2" s="651"/>
      <c r="AD2" s="651"/>
      <c r="AE2" s="651"/>
      <c r="AF2" s="651"/>
      <c r="AG2" s="663"/>
      <c r="AJ2" s="16" t="s">
        <v>150</v>
      </c>
    </row>
    <row r="3" spans="1:36" ht="13.5" customHeight="1" x14ac:dyDescent="0.15">
      <c r="A3" s="647"/>
      <c r="B3" s="648"/>
      <c r="C3" s="652"/>
      <c r="D3" s="652"/>
      <c r="E3" s="652"/>
      <c r="F3" s="648"/>
      <c r="G3" s="648"/>
      <c r="H3" s="648"/>
      <c r="I3" s="648"/>
      <c r="J3" s="652" t="s">
        <v>103</v>
      </c>
      <c r="K3" s="652"/>
      <c r="L3" s="652"/>
      <c r="M3" s="652" t="s">
        <v>104</v>
      </c>
      <c r="N3" s="652"/>
      <c r="O3" s="652"/>
      <c r="P3" s="652"/>
      <c r="Q3" s="652"/>
      <c r="R3" s="661"/>
      <c r="S3" s="656"/>
      <c r="T3" s="657"/>
      <c r="U3" s="652"/>
      <c r="V3" s="652"/>
      <c r="W3" s="652"/>
      <c r="X3" s="648"/>
      <c r="Y3" s="648"/>
      <c r="Z3" s="652" t="s">
        <v>103</v>
      </c>
      <c r="AA3" s="652"/>
      <c r="AB3" s="652"/>
      <c r="AC3" s="652"/>
      <c r="AD3" s="652" t="s">
        <v>104</v>
      </c>
      <c r="AE3" s="652"/>
      <c r="AF3" s="652"/>
      <c r="AG3" s="664"/>
      <c r="AJ3" s="17" t="s">
        <v>151</v>
      </c>
    </row>
    <row r="4" spans="1:36" ht="13.5" customHeight="1" x14ac:dyDescent="0.15">
      <c r="A4" s="649"/>
      <c r="B4" s="650"/>
      <c r="C4" s="653"/>
      <c r="D4" s="653"/>
      <c r="E4" s="653"/>
      <c r="F4" s="650"/>
      <c r="G4" s="650"/>
      <c r="H4" s="650"/>
      <c r="I4" s="650"/>
      <c r="J4" s="63" t="s">
        <v>105</v>
      </c>
      <c r="K4" s="653" t="s">
        <v>26</v>
      </c>
      <c r="L4" s="653"/>
      <c r="M4" s="653" t="s">
        <v>105</v>
      </c>
      <c r="N4" s="653"/>
      <c r="O4" s="653" t="s">
        <v>26</v>
      </c>
      <c r="P4" s="653"/>
      <c r="Q4" s="653"/>
      <c r="R4" s="662"/>
      <c r="S4" s="658"/>
      <c r="T4" s="659"/>
      <c r="U4" s="653"/>
      <c r="V4" s="653"/>
      <c r="W4" s="653"/>
      <c r="X4" s="650"/>
      <c r="Y4" s="650"/>
      <c r="Z4" s="653" t="s">
        <v>105</v>
      </c>
      <c r="AA4" s="653"/>
      <c r="AB4" s="653" t="s">
        <v>26</v>
      </c>
      <c r="AC4" s="653"/>
      <c r="AD4" s="653" t="s">
        <v>105</v>
      </c>
      <c r="AE4" s="653"/>
      <c r="AF4" s="653" t="s">
        <v>26</v>
      </c>
      <c r="AG4" s="665"/>
      <c r="AJ4" s="17" t="s">
        <v>152</v>
      </c>
    </row>
    <row r="5" spans="1:36" s="22" customFormat="1" ht="8.25" customHeight="1" x14ac:dyDescent="0.15">
      <c r="A5" s="711" t="s">
        <v>224</v>
      </c>
      <c r="B5" s="596"/>
      <c r="C5" s="68" t="s">
        <v>214</v>
      </c>
      <c r="D5" s="601" t="s">
        <v>148</v>
      </c>
      <c r="E5" s="601"/>
      <c r="F5" s="607" t="s">
        <v>148</v>
      </c>
      <c r="G5" s="607"/>
      <c r="H5" s="607"/>
      <c r="I5" s="607"/>
      <c r="J5" s="68" t="s">
        <v>215</v>
      </c>
      <c r="K5" s="601" t="s">
        <v>148</v>
      </c>
      <c r="L5" s="601"/>
      <c r="M5" s="601" t="s">
        <v>215</v>
      </c>
      <c r="N5" s="601"/>
      <c r="O5" s="601" t="s">
        <v>148</v>
      </c>
      <c r="P5" s="601"/>
      <c r="Q5" s="601"/>
      <c r="R5" s="619"/>
      <c r="S5" s="602" t="s">
        <v>106</v>
      </c>
      <c r="T5" s="594"/>
      <c r="U5" s="68" t="s">
        <v>218</v>
      </c>
      <c r="V5" s="601" t="s">
        <v>148</v>
      </c>
      <c r="W5" s="601"/>
      <c r="X5" s="607" t="s">
        <v>148</v>
      </c>
      <c r="Y5" s="607"/>
      <c r="Z5" s="601" t="s">
        <v>215</v>
      </c>
      <c r="AA5" s="601"/>
      <c r="AB5" s="601" t="s">
        <v>148</v>
      </c>
      <c r="AC5" s="601"/>
      <c r="AD5" s="601" t="s">
        <v>215</v>
      </c>
      <c r="AE5" s="601"/>
      <c r="AF5" s="601" t="s">
        <v>148</v>
      </c>
      <c r="AG5" s="608"/>
      <c r="AJ5" s="17"/>
    </row>
    <row r="6" spans="1:36" s="22" customFormat="1" ht="11.25" customHeight="1" x14ac:dyDescent="0.15">
      <c r="A6" s="712"/>
      <c r="B6" s="597"/>
      <c r="C6" s="66"/>
      <c r="D6" s="633"/>
      <c r="E6" s="634"/>
      <c r="F6" s="620"/>
      <c r="G6" s="620"/>
      <c r="H6" s="620"/>
      <c r="I6" s="620"/>
      <c r="J6" s="67"/>
      <c r="K6" s="620"/>
      <c r="L6" s="620"/>
      <c r="M6" s="620"/>
      <c r="N6" s="620"/>
      <c r="O6" s="620"/>
      <c r="P6" s="620"/>
      <c r="Q6" s="620"/>
      <c r="R6" s="621"/>
      <c r="S6" s="603"/>
      <c r="T6" s="595"/>
      <c r="U6" s="66"/>
      <c r="V6" s="626"/>
      <c r="W6" s="626"/>
      <c r="X6" s="626"/>
      <c r="Y6" s="626"/>
      <c r="Z6" s="627"/>
      <c r="AA6" s="627"/>
      <c r="AB6" s="624"/>
      <c r="AC6" s="624"/>
      <c r="AD6" s="624"/>
      <c r="AE6" s="624"/>
      <c r="AF6" s="624"/>
      <c r="AG6" s="625"/>
      <c r="AJ6" s="17" t="s">
        <v>153</v>
      </c>
    </row>
    <row r="7" spans="1:36" ht="18" customHeight="1" x14ac:dyDescent="0.15">
      <c r="A7" s="712"/>
      <c r="B7" s="82"/>
      <c r="C7" s="64"/>
      <c r="D7" s="643"/>
      <c r="E7" s="644"/>
      <c r="F7" s="622"/>
      <c r="G7" s="622"/>
      <c r="H7" s="622"/>
      <c r="I7" s="622"/>
      <c r="J7" s="65"/>
      <c r="K7" s="622"/>
      <c r="L7" s="622"/>
      <c r="M7" s="622"/>
      <c r="N7" s="622"/>
      <c r="O7" s="622"/>
      <c r="P7" s="622"/>
      <c r="Q7" s="622"/>
      <c r="R7" s="623"/>
      <c r="S7" s="603"/>
      <c r="T7" s="84"/>
      <c r="U7" s="64"/>
      <c r="V7" s="630"/>
      <c r="W7" s="630"/>
      <c r="X7" s="630"/>
      <c r="Y7" s="630"/>
      <c r="Z7" s="605"/>
      <c r="AA7" s="605"/>
      <c r="AB7" s="606"/>
      <c r="AC7" s="606"/>
      <c r="AD7" s="606"/>
      <c r="AE7" s="606"/>
      <c r="AF7" s="606"/>
      <c r="AG7" s="666"/>
      <c r="AJ7" s="18"/>
    </row>
    <row r="8" spans="1:36" ht="18" customHeight="1" x14ac:dyDescent="0.15">
      <c r="A8" s="712"/>
      <c r="B8" s="82"/>
      <c r="C8" s="64"/>
      <c r="D8" s="643"/>
      <c r="E8" s="644"/>
      <c r="F8" s="622"/>
      <c r="G8" s="622"/>
      <c r="H8" s="622"/>
      <c r="I8" s="622"/>
      <c r="J8" s="65"/>
      <c r="K8" s="622"/>
      <c r="L8" s="622"/>
      <c r="M8" s="622"/>
      <c r="N8" s="622"/>
      <c r="O8" s="622"/>
      <c r="P8" s="622"/>
      <c r="Q8" s="622"/>
      <c r="R8" s="623"/>
      <c r="S8" s="604"/>
      <c r="T8" s="83" t="s">
        <v>220</v>
      </c>
      <c r="U8" s="69">
        <f>U6+U7</f>
        <v>0</v>
      </c>
      <c r="V8" s="668">
        <f>SUM(V6:W7)</f>
        <v>0</v>
      </c>
      <c r="W8" s="668"/>
      <c r="X8" s="668">
        <f>SUM(X6:Y7)</f>
        <v>0</v>
      </c>
      <c r="Y8" s="668"/>
      <c r="Z8" s="628"/>
      <c r="AA8" s="628"/>
      <c r="AB8" s="629">
        <f>SUM(AB6:AC7)</f>
        <v>0</v>
      </c>
      <c r="AC8" s="629"/>
      <c r="AD8" s="628"/>
      <c r="AE8" s="628"/>
      <c r="AF8" s="629">
        <f>SUM(AF6:AG7)</f>
        <v>0</v>
      </c>
      <c r="AG8" s="667"/>
    </row>
    <row r="9" spans="1:36" s="22" customFormat="1" ht="8.25" customHeight="1" x14ac:dyDescent="0.15">
      <c r="A9" s="712"/>
      <c r="B9" s="597"/>
      <c r="C9" s="598"/>
      <c r="D9" s="599"/>
      <c r="E9" s="599"/>
      <c r="F9" s="600"/>
      <c r="G9" s="600"/>
      <c r="H9" s="600"/>
      <c r="I9" s="600"/>
      <c r="J9" s="600"/>
      <c r="K9" s="600"/>
      <c r="L9" s="600"/>
      <c r="M9" s="600"/>
      <c r="N9" s="600"/>
      <c r="O9" s="600"/>
      <c r="P9" s="600"/>
      <c r="Q9" s="600"/>
      <c r="R9" s="673"/>
      <c r="S9" s="674" t="s">
        <v>221</v>
      </c>
      <c r="T9" s="381"/>
      <c r="U9" s="71" t="s">
        <v>242</v>
      </c>
      <c r="V9" s="70"/>
      <c r="W9" s="70"/>
      <c r="X9" s="73"/>
      <c r="Y9" s="74"/>
      <c r="Z9" s="590"/>
      <c r="AA9" s="591"/>
      <c r="AB9" s="75" t="s">
        <v>228</v>
      </c>
      <c r="AC9" s="76"/>
      <c r="AD9" s="590"/>
      <c r="AE9" s="591"/>
      <c r="AF9" s="77" t="s">
        <v>229</v>
      </c>
      <c r="AG9" s="57"/>
    </row>
    <row r="10" spans="1:36" s="22" customFormat="1" ht="12" customHeight="1" x14ac:dyDescent="0.15">
      <c r="A10" s="712"/>
      <c r="B10" s="597"/>
      <c r="C10" s="598"/>
      <c r="D10" s="599"/>
      <c r="E10" s="599"/>
      <c r="F10" s="600"/>
      <c r="G10" s="600"/>
      <c r="H10" s="600"/>
      <c r="I10" s="600"/>
      <c r="J10" s="600"/>
      <c r="K10" s="600"/>
      <c r="L10" s="600"/>
      <c r="M10" s="600"/>
      <c r="N10" s="600"/>
      <c r="O10" s="600"/>
      <c r="P10" s="600"/>
      <c r="Q10" s="600"/>
      <c r="R10" s="673"/>
      <c r="S10" s="675"/>
      <c r="T10" s="676"/>
      <c r="U10" s="72">
        <f>C16+U8</f>
        <v>0</v>
      </c>
      <c r="V10" s="670">
        <f>D16+V8</f>
        <v>0</v>
      </c>
      <c r="W10" s="670"/>
      <c r="X10" s="671">
        <f>F16+X8</f>
        <v>0</v>
      </c>
      <c r="Y10" s="672"/>
      <c r="Z10" s="592"/>
      <c r="AA10" s="593"/>
      <c r="AB10" s="615">
        <f>K16+AB8</f>
        <v>0</v>
      </c>
      <c r="AC10" s="616"/>
      <c r="AD10" s="592"/>
      <c r="AE10" s="593"/>
      <c r="AF10" s="617">
        <f>O16+AF8</f>
        <v>0</v>
      </c>
      <c r="AG10" s="618"/>
    </row>
    <row r="11" spans="1:36" ht="18" customHeight="1" x14ac:dyDescent="0.15">
      <c r="A11" s="712"/>
      <c r="B11" s="82"/>
      <c r="C11" s="64"/>
      <c r="D11" s="643"/>
      <c r="E11" s="644"/>
      <c r="F11" s="622"/>
      <c r="G11" s="622"/>
      <c r="H11" s="622"/>
      <c r="I11" s="622"/>
      <c r="J11" s="65"/>
      <c r="K11" s="622"/>
      <c r="L11" s="622"/>
      <c r="M11" s="622"/>
      <c r="N11" s="622"/>
      <c r="O11" s="622"/>
      <c r="P11" s="622"/>
      <c r="Q11" s="622"/>
      <c r="R11" s="623"/>
      <c r="S11" s="602" t="s">
        <v>107</v>
      </c>
      <c r="T11" s="85"/>
      <c r="U11" s="78"/>
      <c r="V11" s="669"/>
      <c r="W11" s="669"/>
      <c r="X11" s="669"/>
      <c r="Y11" s="700"/>
      <c r="Z11" s="689" t="s">
        <v>108</v>
      </c>
      <c r="AA11" s="692" t="s">
        <v>109</v>
      </c>
      <c r="AB11" s="692"/>
      <c r="AC11" s="692"/>
      <c r="AD11" s="692"/>
      <c r="AE11" s="693"/>
      <c r="AF11" s="692" t="s">
        <v>26</v>
      </c>
      <c r="AG11" s="694"/>
    </row>
    <row r="12" spans="1:36" ht="18" customHeight="1" x14ac:dyDescent="0.15">
      <c r="A12" s="712"/>
      <c r="B12" s="82"/>
      <c r="C12" s="64"/>
      <c r="D12" s="643"/>
      <c r="E12" s="644"/>
      <c r="F12" s="622"/>
      <c r="G12" s="622"/>
      <c r="H12" s="622"/>
      <c r="I12" s="622"/>
      <c r="J12" s="65"/>
      <c r="K12" s="622"/>
      <c r="L12" s="622"/>
      <c r="M12" s="622"/>
      <c r="N12" s="622"/>
      <c r="O12" s="622"/>
      <c r="P12" s="622"/>
      <c r="Q12" s="622"/>
      <c r="R12" s="623"/>
      <c r="S12" s="603"/>
      <c r="T12" s="86"/>
      <c r="U12" s="79"/>
      <c r="V12" s="630"/>
      <c r="W12" s="630"/>
      <c r="X12" s="630"/>
      <c r="Y12" s="677"/>
      <c r="Z12" s="690"/>
      <c r="AA12" s="708"/>
      <c r="AB12" s="708"/>
      <c r="AC12" s="708"/>
      <c r="AD12" s="708"/>
      <c r="AE12" s="709"/>
      <c r="AF12" s="695"/>
      <c r="AG12" s="696"/>
    </row>
    <row r="13" spans="1:36" ht="18" customHeight="1" x14ac:dyDescent="0.15">
      <c r="A13" s="712"/>
      <c r="B13" s="82"/>
      <c r="C13" s="64"/>
      <c r="D13" s="643"/>
      <c r="E13" s="644"/>
      <c r="F13" s="622"/>
      <c r="G13" s="622"/>
      <c r="H13" s="622"/>
      <c r="I13" s="622"/>
      <c r="J13" s="65"/>
      <c r="K13" s="622"/>
      <c r="L13" s="622"/>
      <c r="M13" s="622"/>
      <c r="N13" s="622"/>
      <c r="O13" s="622"/>
      <c r="P13" s="622"/>
      <c r="Q13" s="622"/>
      <c r="R13" s="623"/>
      <c r="S13" s="603"/>
      <c r="T13" s="86"/>
      <c r="U13" s="79"/>
      <c r="V13" s="630"/>
      <c r="W13" s="630"/>
      <c r="X13" s="630"/>
      <c r="Y13" s="677"/>
      <c r="Z13" s="690"/>
      <c r="AA13" s="698"/>
      <c r="AB13" s="698"/>
      <c r="AC13" s="698"/>
      <c r="AD13" s="698"/>
      <c r="AE13" s="699"/>
      <c r="AF13" s="678"/>
      <c r="AG13" s="679"/>
    </row>
    <row r="14" spans="1:36" ht="18" customHeight="1" x14ac:dyDescent="0.15">
      <c r="A14" s="712"/>
      <c r="B14" s="82"/>
      <c r="C14" s="64"/>
      <c r="D14" s="643"/>
      <c r="E14" s="644"/>
      <c r="F14" s="622"/>
      <c r="G14" s="622"/>
      <c r="H14" s="622"/>
      <c r="I14" s="622"/>
      <c r="J14" s="65"/>
      <c r="K14" s="622"/>
      <c r="L14" s="622"/>
      <c r="M14" s="622"/>
      <c r="N14" s="622"/>
      <c r="O14" s="622"/>
      <c r="P14" s="622"/>
      <c r="Q14" s="622"/>
      <c r="R14" s="623"/>
      <c r="S14" s="603"/>
      <c r="T14" s="86"/>
      <c r="U14" s="79"/>
      <c r="V14" s="630"/>
      <c r="W14" s="630"/>
      <c r="X14" s="630"/>
      <c r="Y14" s="677"/>
      <c r="Z14" s="690"/>
      <c r="AA14" s="698"/>
      <c r="AB14" s="698"/>
      <c r="AC14" s="698"/>
      <c r="AD14" s="698"/>
      <c r="AE14" s="699"/>
      <c r="AF14" s="678"/>
      <c r="AG14" s="679"/>
    </row>
    <row r="15" spans="1:36" ht="18" customHeight="1" x14ac:dyDescent="0.15">
      <c r="A15" s="712"/>
      <c r="B15" s="82"/>
      <c r="C15" s="64"/>
      <c r="D15" s="643"/>
      <c r="E15" s="644"/>
      <c r="F15" s="644"/>
      <c r="G15" s="644"/>
      <c r="H15" s="644"/>
      <c r="I15" s="644"/>
      <c r="J15" s="65"/>
      <c r="K15" s="622"/>
      <c r="L15" s="622"/>
      <c r="M15" s="622"/>
      <c r="N15" s="622"/>
      <c r="O15" s="622"/>
      <c r="P15" s="622"/>
      <c r="Q15" s="622"/>
      <c r="R15" s="623"/>
      <c r="S15" s="604"/>
      <c r="T15" s="83" t="s">
        <v>222</v>
      </c>
      <c r="U15" s="129"/>
      <c r="V15" s="668">
        <f>SUM(V11:W14)</f>
        <v>0</v>
      </c>
      <c r="W15" s="668"/>
      <c r="X15" s="668">
        <f>SUM(X11:Y14)</f>
        <v>0</v>
      </c>
      <c r="Y15" s="688"/>
      <c r="Z15" s="690"/>
      <c r="AA15" s="684"/>
      <c r="AB15" s="684"/>
      <c r="AC15" s="684"/>
      <c r="AD15" s="684"/>
      <c r="AE15" s="685"/>
      <c r="AF15" s="686"/>
      <c r="AG15" s="687"/>
    </row>
    <row r="16" spans="1:36" s="22" customFormat="1" ht="8.25" customHeight="1" x14ac:dyDescent="0.15">
      <c r="A16" s="712"/>
      <c r="B16" s="631" t="s">
        <v>219</v>
      </c>
      <c r="C16" s="635">
        <f>SUM(C6:C15)</f>
        <v>0</v>
      </c>
      <c r="D16" s="637">
        <f>SUM(D6:E15)</f>
        <v>0</v>
      </c>
      <c r="E16" s="637"/>
      <c r="F16" s="637">
        <f>SUM(F6:I15)</f>
        <v>0</v>
      </c>
      <c r="G16" s="637"/>
      <c r="H16" s="637"/>
      <c r="I16" s="637"/>
      <c r="J16" s="641"/>
      <c r="K16" s="639">
        <f>SUM(K6:L15)</f>
        <v>0</v>
      </c>
      <c r="L16" s="639"/>
      <c r="M16" s="641"/>
      <c r="N16" s="641"/>
      <c r="O16" s="639">
        <f>SUM(O6:R15)</f>
        <v>0</v>
      </c>
      <c r="P16" s="639"/>
      <c r="Q16" s="639"/>
      <c r="R16" s="682"/>
      <c r="S16" s="609" t="s">
        <v>223</v>
      </c>
      <c r="T16" s="610"/>
      <c r="U16" s="613"/>
      <c r="V16" s="75" t="s">
        <v>225</v>
      </c>
      <c r="W16" s="80"/>
      <c r="X16" s="77" t="s">
        <v>226</v>
      </c>
      <c r="Y16" s="55"/>
      <c r="Z16" s="690"/>
      <c r="AA16" s="54"/>
      <c r="AB16" s="54"/>
      <c r="AC16" s="54"/>
      <c r="AD16" s="54"/>
      <c r="AE16" s="81"/>
      <c r="AF16" s="77" t="s">
        <v>227</v>
      </c>
      <c r="AG16" s="56"/>
    </row>
    <row r="17" spans="1:36" ht="12" customHeight="1" x14ac:dyDescent="0.15">
      <c r="A17" s="713"/>
      <c r="B17" s="632"/>
      <c r="C17" s="636"/>
      <c r="D17" s="638"/>
      <c r="E17" s="638"/>
      <c r="F17" s="638"/>
      <c r="G17" s="638"/>
      <c r="H17" s="638"/>
      <c r="I17" s="638"/>
      <c r="J17" s="642"/>
      <c r="K17" s="640"/>
      <c r="L17" s="640"/>
      <c r="M17" s="642"/>
      <c r="N17" s="642"/>
      <c r="O17" s="640"/>
      <c r="P17" s="640"/>
      <c r="Q17" s="640"/>
      <c r="R17" s="683"/>
      <c r="S17" s="611"/>
      <c r="T17" s="612"/>
      <c r="U17" s="614"/>
      <c r="V17" s="671">
        <f>V10+V15</f>
        <v>0</v>
      </c>
      <c r="W17" s="672"/>
      <c r="X17" s="670">
        <f>X10+X15</f>
        <v>0</v>
      </c>
      <c r="Y17" s="697"/>
      <c r="Z17" s="691"/>
      <c r="AA17" s="676" t="s">
        <v>110</v>
      </c>
      <c r="AB17" s="676"/>
      <c r="AC17" s="676"/>
      <c r="AD17" s="676"/>
      <c r="AE17" s="710"/>
      <c r="AF17" s="680">
        <f>SUM(AF12:AG15)</f>
        <v>0</v>
      </c>
      <c r="AG17" s="681"/>
    </row>
    <row r="18" spans="1:36" ht="18" customHeight="1" x14ac:dyDescent="0.15">
      <c r="A18" s="9" t="s">
        <v>111</v>
      </c>
    </row>
    <row r="19" spans="1:36" ht="10.5" customHeight="1" x14ac:dyDescent="0.15">
      <c r="A19" s="776" t="s">
        <v>202</v>
      </c>
      <c r="B19" s="335"/>
      <c r="C19" s="335"/>
      <c r="D19" s="777" t="s">
        <v>203</v>
      </c>
      <c r="E19" s="779" t="s">
        <v>204</v>
      </c>
      <c r="F19" s="706" t="s">
        <v>205</v>
      </c>
      <c r="G19" s="706"/>
      <c r="H19" s="706"/>
      <c r="I19" s="706"/>
      <c r="J19" s="534" t="s">
        <v>75</v>
      </c>
      <c r="K19" s="534"/>
      <c r="L19" s="726" t="s">
        <v>112</v>
      </c>
      <c r="M19" s="243"/>
      <c r="N19" s="726" t="s">
        <v>113</v>
      </c>
      <c r="O19" s="88" t="s">
        <v>114</v>
      </c>
      <c r="P19" s="534" t="s">
        <v>115</v>
      </c>
      <c r="Q19" s="534"/>
      <c r="R19" s="534"/>
      <c r="S19" s="534" t="s">
        <v>84</v>
      </c>
      <c r="T19" s="534"/>
      <c r="U19" s="534" t="s">
        <v>87</v>
      </c>
      <c r="V19" s="534"/>
      <c r="W19" s="534" t="s">
        <v>92</v>
      </c>
      <c r="X19" s="534"/>
      <c r="Y19" s="534" t="s">
        <v>97</v>
      </c>
      <c r="Z19" s="534"/>
      <c r="AA19" s="534" t="s">
        <v>116</v>
      </c>
      <c r="AB19" s="534"/>
      <c r="AC19" s="534" t="s">
        <v>29</v>
      </c>
      <c r="AD19" s="534"/>
      <c r="AE19" s="243" t="s">
        <v>117</v>
      </c>
      <c r="AF19" s="243"/>
      <c r="AG19" s="714"/>
    </row>
    <row r="20" spans="1:36" ht="19.5" customHeight="1" x14ac:dyDescent="0.15">
      <c r="A20" s="334"/>
      <c r="B20" s="335"/>
      <c r="C20" s="335"/>
      <c r="D20" s="778"/>
      <c r="E20" s="335"/>
      <c r="F20" s="704" t="s">
        <v>245</v>
      </c>
      <c r="G20" s="704"/>
      <c r="H20" s="704"/>
      <c r="I20" s="704"/>
      <c r="J20" s="704" t="s">
        <v>118</v>
      </c>
      <c r="K20" s="705"/>
      <c r="L20" s="705"/>
      <c r="M20" s="705"/>
      <c r="N20" s="705"/>
      <c r="O20" s="717" t="s">
        <v>206</v>
      </c>
      <c r="P20" s="701" t="s">
        <v>119</v>
      </c>
      <c r="Q20" s="701"/>
      <c r="R20" s="701"/>
      <c r="S20" s="724" t="s">
        <v>207</v>
      </c>
      <c r="T20" s="724"/>
      <c r="U20" s="704" t="s">
        <v>120</v>
      </c>
      <c r="V20" s="704"/>
      <c r="W20" s="704" t="s">
        <v>208</v>
      </c>
      <c r="X20" s="704"/>
      <c r="Y20" s="704" t="s">
        <v>209</v>
      </c>
      <c r="Z20" s="704"/>
      <c r="AA20" s="701" t="s">
        <v>210</v>
      </c>
      <c r="AB20" s="702"/>
      <c r="AC20" s="701" t="s">
        <v>211</v>
      </c>
      <c r="AD20" s="702"/>
      <c r="AE20" s="705"/>
      <c r="AF20" s="705"/>
      <c r="AG20" s="715"/>
    </row>
    <row r="21" spans="1:36" ht="19.5" customHeight="1" x14ac:dyDescent="0.15">
      <c r="A21" s="334"/>
      <c r="B21" s="335"/>
      <c r="C21" s="335"/>
      <c r="D21" s="778"/>
      <c r="E21" s="335"/>
      <c r="F21" s="707"/>
      <c r="G21" s="707"/>
      <c r="H21" s="707"/>
      <c r="I21" s="707"/>
      <c r="J21" s="244"/>
      <c r="K21" s="244"/>
      <c r="L21" s="244"/>
      <c r="M21" s="244"/>
      <c r="N21" s="244"/>
      <c r="O21" s="718"/>
      <c r="P21" s="719"/>
      <c r="Q21" s="719"/>
      <c r="R21" s="719"/>
      <c r="S21" s="725"/>
      <c r="T21" s="725"/>
      <c r="U21" s="707"/>
      <c r="V21" s="707"/>
      <c r="W21" s="707"/>
      <c r="X21" s="707"/>
      <c r="Y21" s="707"/>
      <c r="Z21" s="707"/>
      <c r="AA21" s="703"/>
      <c r="AB21" s="703"/>
      <c r="AC21" s="703"/>
      <c r="AD21" s="703"/>
      <c r="AE21" s="244"/>
      <c r="AF21" s="244"/>
      <c r="AG21" s="716"/>
      <c r="AI21" s="10" t="s">
        <v>149</v>
      </c>
    </row>
    <row r="22" spans="1:36" ht="9.75" customHeight="1" x14ac:dyDescent="0.15">
      <c r="A22" s="752"/>
      <c r="B22" s="753"/>
      <c r="C22" s="753"/>
      <c r="D22" s="756"/>
      <c r="E22" s="59" t="s">
        <v>230</v>
      </c>
      <c r="F22" s="106"/>
      <c r="G22" s="787"/>
      <c r="H22" s="787"/>
      <c r="I22" s="157" t="s">
        <v>148</v>
      </c>
      <c r="J22" s="52"/>
      <c r="K22" s="94" t="s">
        <v>148</v>
      </c>
      <c r="L22" s="765"/>
      <c r="M22" s="766"/>
      <c r="N22" s="59" t="s">
        <v>231</v>
      </c>
      <c r="O22" s="764"/>
      <c r="P22" s="100"/>
      <c r="Q22" s="89"/>
      <c r="R22" s="95" t="s">
        <v>232</v>
      </c>
      <c r="S22" s="115"/>
      <c r="T22" s="116" t="s">
        <v>148</v>
      </c>
      <c r="U22" s="52"/>
      <c r="V22" s="94" t="s">
        <v>148</v>
      </c>
      <c r="W22" s="115"/>
      <c r="X22" s="116" t="s">
        <v>148</v>
      </c>
      <c r="Y22" s="762"/>
      <c r="Z22" s="762"/>
      <c r="AA22" s="115"/>
      <c r="AB22" s="116" t="s">
        <v>148</v>
      </c>
      <c r="AC22" s="117"/>
      <c r="AD22" s="118" t="s">
        <v>148</v>
      </c>
      <c r="AE22" s="733"/>
      <c r="AF22" s="733"/>
      <c r="AG22" s="734"/>
      <c r="AI22" s="871"/>
      <c r="AJ22" s="874" t="s">
        <v>156</v>
      </c>
    </row>
    <row r="23" spans="1:36" ht="11.25" customHeight="1" x14ac:dyDescent="0.15">
      <c r="A23" s="754"/>
      <c r="B23" s="755"/>
      <c r="C23" s="755"/>
      <c r="D23" s="757"/>
      <c r="E23" s="98"/>
      <c r="F23" s="107" t="s">
        <v>146</v>
      </c>
      <c r="G23" s="774"/>
      <c r="H23" s="774"/>
      <c r="I23" s="108" t="s">
        <v>147</v>
      </c>
      <c r="J23" s="788"/>
      <c r="K23" s="788"/>
      <c r="L23" s="767"/>
      <c r="M23" s="768"/>
      <c r="N23" s="99"/>
      <c r="O23" s="508"/>
      <c r="P23" s="101"/>
      <c r="Q23" s="90">
        <v>12</v>
      </c>
      <c r="R23" s="90"/>
      <c r="S23" s="789">
        <f>IF(AI22="",ROUNDUP(J23*O22*Q22/Q23,0),AI22)</f>
        <v>0</v>
      </c>
      <c r="T23" s="790"/>
      <c r="U23" s="791"/>
      <c r="V23" s="791"/>
      <c r="W23" s="792">
        <f>S23+U23</f>
        <v>0</v>
      </c>
      <c r="X23" s="793"/>
      <c r="Y23" s="763"/>
      <c r="Z23" s="763"/>
      <c r="AA23" s="810">
        <f>ROUNDDOWN(W23*Y22,0)</f>
        <v>0</v>
      </c>
      <c r="AB23" s="811"/>
      <c r="AC23" s="750"/>
      <c r="AD23" s="751"/>
      <c r="AE23" s="735"/>
      <c r="AF23" s="735"/>
      <c r="AG23" s="736"/>
      <c r="AI23" s="872"/>
      <c r="AJ23" s="874"/>
    </row>
    <row r="24" spans="1:36" ht="11.25" customHeight="1" x14ac:dyDescent="0.15">
      <c r="A24" s="737"/>
      <c r="B24" s="738"/>
      <c r="C24" s="738"/>
      <c r="D24" s="814"/>
      <c r="E24" s="817"/>
      <c r="F24" s="109"/>
      <c r="G24" s="741"/>
      <c r="H24" s="741"/>
      <c r="I24" s="110"/>
      <c r="J24" s="727"/>
      <c r="K24" s="727"/>
      <c r="L24" s="729"/>
      <c r="M24" s="730"/>
      <c r="N24" s="516"/>
      <c r="O24" s="506"/>
      <c r="P24" s="102"/>
      <c r="Q24" s="92"/>
      <c r="R24" s="96"/>
      <c r="S24" s="510">
        <f>IF(AI24="",ROUNDUP(J24*O24*Q24/Q25,0),AI24)</f>
        <v>0</v>
      </c>
      <c r="T24" s="511"/>
      <c r="U24" s="727"/>
      <c r="V24" s="727"/>
      <c r="W24" s="720">
        <f>S24+U24</f>
        <v>0</v>
      </c>
      <c r="X24" s="721"/>
      <c r="Y24" s="819"/>
      <c r="Z24" s="819"/>
      <c r="AA24" s="746">
        <f>ROUNDDOWN(W24*Y24,0)</f>
        <v>0</v>
      </c>
      <c r="AB24" s="747"/>
      <c r="AC24" s="742"/>
      <c r="AD24" s="743"/>
      <c r="AE24" s="852"/>
      <c r="AF24" s="852"/>
      <c r="AG24" s="853"/>
      <c r="AI24" s="871"/>
      <c r="AJ24" s="874"/>
    </row>
    <row r="25" spans="1:36" ht="11.25" customHeight="1" x14ac:dyDescent="0.15">
      <c r="A25" s="739"/>
      <c r="B25" s="740"/>
      <c r="C25" s="740"/>
      <c r="D25" s="815"/>
      <c r="E25" s="818"/>
      <c r="F25" s="111" t="s">
        <v>146</v>
      </c>
      <c r="G25" s="775"/>
      <c r="H25" s="775"/>
      <c r="I25" s="112" t="s">
        <v>147</v>
      </c>
      <c r="J25" s="728"/>
      <c r="K25" s="728"/>
      <c r="L25" s="731"/>
      <c r="M25" s="732"/>
      <c r="N25" s="517"/>
      <c r="O25" s="507"/>
      <c r="P25" s="103"/>
      <c r="Q25" s="93">
        <v>12</v>
      </c>
      <c r="R25" s="93"/>
      <c r="S25" s="512"/>
      <c r="T25" s="513"/>
      <c r="U25" s="728"/>
      <c r="V25" s="728"/>
      <c r="W25" s="722"/>
      <c r="X25" s="723"/>
      <c r="Y25" s="820"/>
      <c r="Z25" s="820"/>
      <c r="AA25" s="748"/>
      <c r="AB25" s="749"/>
      <c r="AC25" s="744"/>
      <c r="AD25" s="745"/>
      <c r="AE25" s="854"/>
      <c r="AF25" s="854"/>
      <c r="AG25" s="855"/>
      <c r="AI25" s="872"/>
      <c r="AJ25" s="874"/>
    </row>
    <row r="26" spans="1:36" ht="11.25" customHeight="1" x14ac:dyDescent="0.15">
      <c r="A26" s="754"/>
      <c r="B26" s="755"/>
      <c r="C26" s="755"/>
      <c r="D26" s="757"/>
      <c r="E26" s="800"/>
      <c r="F26" s="107"/>
      <c r="G26" s="774"/>
      <c r="H26" s="774"/>
      <c r="I26" s="108"/>
      <c r="J26" s="514"/>
      <c r="K26" s="514"/>
      <c r="L26" s="767"/>
      <c r="M26" s="768"/>
      <c r="N26" s="518"/>
      <c r="O26" s="508"/>
      <c r="P26" s="104"/>
      <c r="Q26" s="91"/>
      <c r="R26" s="97"/>
      <c r="S26" s="760">
        <f>IF(AI26="",ROUNDUP(J26*O26*Q26/Q27,0),AI26)</f>
        <v>0</v>
      </c>
      <c r="T26" s="761"/>
      <c r="U26" s="514"/>
      <c r="V26" s="514"/>
      <c r="W26" s="758">
        <f>S26+U26</f>
        <v>0</v>
      </c>
      <c r="X26" s="759"/>
      <c r="Y26" s="763"/>
      <c r="Z26" s="763"/>
      <c r="AA26" s="826">
        <f>ROUNDDOWN(W26*Y26,0)</f>
        <v>0</v>
      </c>
      <c r="AB26" s="827"/>
      <c r="AC26" s="824"/>
      <c r="AD26" s="825"/>
      <c r="AE26" s="735"/>
      <c r="AF26" s="735"/>
      <c r="AG26" s="736"/>
      <c r="AI26" s="871"/>
      <c r="AJ26" s="874"/>
    </row>
    <row r="27" spans="1:36" ht="11.25" customHeight="1" x14ac:dyDescent="0.15">
      <c r="A27" s="754"/>
      <c r="B27" s="755"/>
      <c r="C27" s="755"/>
      <c r="D27" s="757"/>
      <c r="E27" s="800"/>
      <c r="F27" s="107" t="s">
        <v>146</v>
      </c>
      <c r="G27" s="774"/>
      <c r="H27" s="774"/>
      <c r="I27" s="108" t="s">
        <v>147</v>
      </c>
      <c r="J27" s="514"/>
      <c r="K27" s="514"/>
      <c r="L27" s="767"/>
      <c r="M27" s="768"/>
      <c r="N27" s="518"/>
      <c r="O27" s="508"/>
      <c r="P27" s="101"/>
      <c r="Q27" s="90">
        <v>12</v>
      </c>
      <c r="R27" s="90"/>
      <c r="S27" s="760"/>
      <c r="T27" s="761"/>
      <c r="U27" s="514"/>
      <c r="V27" s="514"/>
      <c r="W27" s="758"/>
      <c r="X27" s="759"/>
      <c r="Y27" s="763"/>
      <c r="Z27" s="763"/>
      <c r="AA27" s="826"/>
      <c r="AB27" s="827"/>
      <c r="AC27" s="824"/>
      <c r="AD27" s="825"/>
      <c r="AE27" s="735"/>
      <c r="AF27" s="735"/>
      <c r="AG27" s="736"/>
      <c r="AI27" s="872"/>
      <c r="AJ27" s="874"/>
    </row>
    <row r="28" spans="1:36" ht="11.25" customHeight="1" x14ac:dyDescent="0.15">
      <c r="A28" s="737"/>
      <c r="B28" s="738"/>
      <c r="C28" s="738"/>
      <c r="D28" s="814"/>
      <c r="E28" s="817"/>
      <c r="F28" s="109"/>
      <c r="G28" s="741"/>
      <c r="H28" s="741"/>
      <c r="I28" s="110"/>
      <c r="J28" s="727"/>
      <c r="K28" s="727"/>
      <c r="L28" s="729"/>
      <c r="M28" s="730"/>
      <c r="N28" s="516"/>
      <c r="O28" s="506"/>
      <c r="P28" s="102"/>
      <c r="Q28" s="92"/>
      <c r="R28" s="96"/>
      <c r="S28" s="510">
        <f>IF(AI28="",ROUNDUP(J28*O28*Q28/Q29,0),AI28)</f>
        <v>0</v>
      </c>
      <c r="T28" s="511"/>
      <c r="U28" s="727"/>
      <c r="V28" s="727"/>
      <c r="W28" s="720">
        <f>S28+U28</f>
        <v>0</v>
      </c>
      <c r="X28" s="721"/>
      <c r="Y28" s="819"/>
      <c r="Z28" s="819"/>
      <c r="AA28" s="746">
        <f>ROUNDDOWN(W28*Y28,0)</f>
        <v>0</v>
      </c>
      <c r="AB28" s="747"/>
      <c r="AC28" s="742"/>
      <c r="AD28" s="743"/>
      <c r="AE28" s="852"/>
      <c r="AF28" s="852"/>
      <c r="AG28" s="853"/>
      <c r="AI28" s="871"/>
      <c r="AJ28" s="874"/>
    </row>
    <row r="29" spans="1:36" ht="11.25" customHeight="1" x14ac:dyDescent="0.15">
      <c r="A29" s="739"/>
      <c r="B29" s="740"/>
      <c r="C29" s="740"/>
      <c r="D29" s="815"/>
      <c r="E29" s="818"/>
      <c r="F29" s="111" t="s">
        <v>146</v>
      </c>
      <c r="G29" s="775"/>
      <c r="H29" s="775"/>
      <c r="I29" s="112" t="s">
        <v>147</v>
      </c>
      <c r="J29" s="728"/>
      <c r="K29" s="728"/>
      <c r="L29" s="731"/>
      <c r="M29" s="732"/>
      <c r="N29" s="517"/>
      <c r="O29" s="507"/>
      <c r="P29" s="103"/>
      <c r="Q29" s="93">
        <v>12</v>
      </c>
      <c r="R29" s="93"/>
      <c r="S29" s="512"/>
      <c r="T29" s="513"/>
      <c r="U29" s="728"/>
      <c r="V29" s="728"/>
      <c r="W29" s="722"/>
      <c r="X29" s="723"/>
      <c r="Y29" s="820"/>
      <c r="Z29" s="820"/>
      <c r="AA29" s="748"/>
      <c r="AB29" s="749"/>
      <c r="AC29" s="744"/>
      <c r="AD29" s="745"/>
      <c r="AE29" s="854"/>
      <c r="AF29" s="854"/>
      <c r="AG29" s="855"/>
      <c r="AI29" s="872"/>
      <c r="AJ29" s="874"/>
    </row>
    <row r="30" spans="1:36" ht="11.25" customHeight="1" x14ac:dyDescent="0.15">
      <c r="A30" s="754"/>
      <c r="B30" s="755"/>
      <c r="C30" s="755"/>
      <c r="D30" s="757"/>
      <c r="E30" s="828"/>
      <c r="F30" s="107"/>
      <c r="G30" s="774"/>
      <c r="H30" s="774"/>
      <c r="I30" s="108"/>
      <c r="J30" s="514"/>
      <c r="K30" s="514"/>
      <c r="L30" s="767"/>
      <c r="M30" s="768"/>
      <c r="N30" s="518"/>
      <c r="O30" s="508"/>
      <c r="P30" s="104"/>
      <c r="Q30" s="91"/>
      <c r="R30" s="97"/>
      <c r="S30" s="760">
        <f>IF(AI30="",ROUNDUP(J30*O30*Q30/Q31,0),AI30)</f>
        <v>0</v>
      </c>
      <c r="T30" s="761"/>
      <c r="U30" s="514"/>
      <c r="V30" s="514"/>
      <c r="W30" s="758">
        <f>S30+U30</f>
        <v>0</v>
      </c>
      <c r="X30" s="759"/>
      <c r="Y30" s="763"/>
      <c r="Z30" s="763"/>
      <c r="AA30" s="826">
        <f>ROUNDDOWN(W30*Y30,0)</f>
        <v>0</v>
      </c>
      <c r="AB30" s="827"/>
      <c r="AC30" s="824"/>
      <c r="AD30" s="825"/>
      <c r="AE30" s="735"/>
      <c r="AF30" s="735"/>
      <c r="AG30" s="736"/>
      <c r="AI30" s="871"/>
      <c r="AJ30" s="874"/>
    </row>
    <row r="31" spans="1:36" ht="11.25" customHeight="1" x14ac:dyDescent="0.15">
      <c r="A31" s="754"/>
      <c r="B31" s="755"/>
      <c r="C31" s="755"/>
      <c r="D31" s="757"/>
      <c r="E31" s="828"/>
      <c r="F31" s="107" t="s">
        <v>146</v>
      </c>
      <c r="G31" s="774"/>
      <c r="H31" s="774"/>
      <c r="I31" s="108" t="s">
        <v>147</v>
      </c>
      <c r="J31" s="514"/>
      <c r="K31" s="514"/>
      <c r="L31" s="767"/>
      <c r="M31" s="768"/>
      <c r="N31" s="518"/>
      <c r="O31" s="508"/>
      <c r="P31" s="101"/>
      <c r="Q31" s="90">
        <v>12</v>
      </c>
      <c r="R31" s="90"/>
      <c r="S31" s="760"/>
      <c r="T31" s="761"/>
      <c r="U31" s="514"/>
      <c r="V31" s="514"/>
      <c r="W31" s="758"/>
      <c r="X31" s="759"/>
      <c r="Y31" s="763"/>
      <c r="Z31" s="763"/>
      <c r="AA31" s="826"/>
      <c r="AB31" s="827"/>
      <c r="AC31" s="824"/>
      <c r="AD31" s="825"/>
      <c r="AE31" s="735"/>
      <c r="AF31" s="735"/>
      <c r="AG31" s="736"/>
      <c r="AI31" s="872"/>
      <c r="AJ31" s="874"/>
    </row>
    <row r="32" spans="1:36" ht="11.25" customHeight="1" x14ac:dyDescent="0.15">
      <c r="A32" s="737"/>
      <c r="B32" s="738"/>
      <c r="C32" s="738"/>
      <c r="D32" s="814"/>
      <c r="E32" s="817"/>
      <c r="F32" s="109"/>
      <c r="G32" s="741"/>
      <c r="H32" s="741"/>
      <c r="I32" s="110"/>
      <c r="J32" s="727"/>
      <c r="K32" s="727"/>
      <c r="L32" s="729"/>
      <c r="M32" s="730"/>
      <c r="N32" s="516"/>
      <c r="O32" s="506"/>
      <c r="P32" s="102"/>
      <c r="Q32" s="92"/>
      <c r="R32" s="96"/>
      <c r="S32" s="510">
        <f>IF(AI32="",ROUNDUP(J32*O32*Q32/Q33,0),AI32)</f>
        <v>0</v>
      </c>
      <c r="T32" s="511"/>
      <c r="U32" s="727"/>
      <c r="V32" s="727"/>
      <c r="W32" s="720">
        <f>S32+U32</f>
        <v>0</v>
      </c>
      <c r="X32" s="721"/>
      <c r="Y32" s="819"/>
      <c r="Z32" s="819"/>
      <c r="AA32" s="746">
        <f>ROUNDDOWN(W32*Y32,0)</f>
        <v>0</v>
      </c>
      <c r="AB32" s="747"/>
      <c r="AC32" s="742"/>
      <c r="AD32" s="743"/>
      <c r="AE32" s="852"/>
      <c r="AF32" s="852"/>
      <c r="AG32" s="853"/>
      <c r="AI32" s="871"/>
      <c r="AJ32" s="874"/>
    </row>
    <row r="33" spans="1:36" ht="11.25" customHeight="1" x14ac:dyDescent="0.15">
      <c r="A33" s="739"/>
      <c r="B33" s="740"/>
      <c r="C33" s="740"/>
      <c r="D33" s="815"/>
      <c r="E33" s="818"/>
      <c r="F33" s="111" t="s">
        <v>146</v>
      </c>
      <c r="G33" s="775"/>
      <c r="H33" s="775"/>
      <c r="I33" s="112" t="s">
        <v>147</v>
      </c>
      <c r="J33" s="728"/>
      <c r="K33" s="728"/>
      <c r="L33" s="731"/>
      <c r="M33" s="732"/>
      <c r="N33" s="517"/>
      <c r="O33" s="507"/>
      <c r="P33" s="103"/>
      <c r="Q33" s="93">
        <v>12</v>
      </c>
      <c r="R33" s="93"/>
      <c r="S33" s="512"/>
      <c r="T33" s="513"/>
      <c r="U33" s="728"/>
      <c r="V33" s="728"/>
      <c r="W33" s="722"/>
      <c r="X33" s="723"/>
      <c r="Y33" s="820"/>
      <c r="Z33" s="820"/>
      <c r="AA33" s="748"/>
      <c r="AB33" s="749"/>
      <c r="AC33" s="744"/>
      <c r="AD33" s="745"/>
      <c r="AE33" s="854"/>
      <c r="AF33" s="854"/>
      <c r="AG33" s="855"/>
      <c r="AI33" s="872"/>
      <c r="AJ33" s="874"/>
    </row>
    <row r="34" spans="1:36" ht="11.25" customHeight="1" x14ac:dyDescent="0.15">
      <c r="A34" s="754"/>
      <c r="B34" s="755"/>
      <c r="C34" s="755"/>
      <c r="D34" s="757"/>
      <c r="E34" s="800"/>
      <c r="F34" s="107"/>
      <c r="G34" s="774"/>
      <c r="H34" s="774"/>
      <c r="I34" s="108"/>
      <c r="J34" s="514"/>
      <c r="K34" s="514"/>
      <c r="L34" s="767"/>
      <c r="M34" s="768"/>
      <c r="N34" s="518"/>
      <c r="O34" s="508"/>
      <c r="P34" s="104"/>
      <c r="Q34" s="91"/>
      <c r="R34" s="97"/>
      <c r="S34" s="760">
        <f>IF(AI34="",ROUNDUP(J34*O34*Q34/Q35,0),AI34)</f>
        <v>0</v>
      </c>
      <c r="T34" s="761"/>
      <c r="U34" s="514"/>
      <c r="V34" s="514"/>
      <c r="W34" s="758">
        <f>S34+U34</f>
        <v>0</v>
      </c>
      <c r="X34" s="759"/>
      <c r="Y34" s="763"/>
      <c r="Z34" s="763"/>
      <c r="AA34" s="826">
        <f>ROUNDDOWN(W34*Y34,0)</f>
        <v>0</v>
      </c>
      <c r="AB34" s="827"/>
      <c r="AC34" s="824"/>
      <c r="AD34" s="825"/>
      <c r="AE34" s="735"/>
      <c r="AF34" s="735"/>
      <c r="AG34" s="736"/>
      <c r="AI34" s="871"/>
      <c r="AJ34" s="874"/>
    </row>
    <row r="35" spans="1:36" ht="11.25" customHeight="1" x14ac:dyDescent="0.15">
      <c r="A35" s="812"/>
      <c r="B35" s="813"/>
      <c r="C35" s="813"/>
      <c r="D35" s="816"/>
      <c r="E35" s="801"/>
      <c r="F35" s="113" t="s">
        <v>146</v>
      </c>
      <c r="G35" s="773"/>
      <c r="H35" s="773"/>
      <c r="I35" s="114" t="s">
        <v>147</v>
      </c>
      <c r="J35" s="515"/>
      <c r="K35" s="515"/>
      <c r="L35" s="821"/>
      <c r="M35" s="822"/>
      <c r="N35" s="519"/>
      <c r="O35" s="509"/>
      <c r="P35" s="105"/>
      <c r="Q35" s="53">
        <v>12</v>
      </c>
      <c r="R35" s="53"/>
      <c r="S35" s="771"/>
      <c r="T35" s="772"/>
      <c r="U35" s="515"/>
      <c r="V35" s="515"/>
      <c r="W35" s="769"/>
      <c r="X35" s="770"/>
      <c r="Y35" s="823"/>
      <c r="Z35" s="823"/>
      <c r="AA35" s="858"/>
      <c r="AB35" s="859"/>
      <c r="AC35" s="856"/>
      <c r="AD35" s="857"/>
      <c r="AE35" s="840"/>
      <c r="AF35" s="840"/>
      <c r="AG35" s="841"/>
      <c r="AI35" s="872"/>
      <c r="AJ35" s="874"/>
    </row>
    <row r="36" spans="1:36" s="22" customFormat="1" ht="11.25" customHeight="1" x14ac:dyDescent="0.15">
      <c r="A36" s="473" t="s">
        <v>200</v>
      </c>
      <c r="B36" s="556"/>
      <c r="C36" s="794"/>
      <c r="D36" s="559"/>
      <c r="E36" s="802"/>
      <c r="F36" s="804"/>
      <c r="G36" s="805"/>
      <c r="H36" s="805"/>
      <c r="I36" s="806"/>
      <c r="J36" s="522"/>
      <c r="K36" s="523"/>
      <c r="L36" s="526"/>
      <c r="M36" s="527"/>
      <c r="N36" s="530"/>
      <c r="O36" s="532"/>
      <c r="P36" s="538"/>
      <c r="Q36" s="539"/>
      <c r="R36" s="540"/>
      <c r="S36" s="544">
        <f>SUM(S22:T35)</f>
        <v>0</v>
      </c>
      <c r="T36" s="545"/>
      <c r="U36" s="544">
        <f>SUM(U23:V35)</f>
        <v>0</v>
      </c>
      <c r="V36" s="545"/>
      <c r="W36" s="544">
        <f>SUM(W22:X35)</f>
        <v>0</v>
      </c>
      <c r="X36" s="545"/>
      <c r="Y36" s="548"/>
      <c r="Z36" s="549"/>
      <c r="AA36" s="159" t="s">
        <v>247</v>
      </c>
      <c r="AB36" s="154"/>
      <c r="AC36" s="842">
        <f>SUM(AC22:AD35)</f>
        <v>0</v>
      </c>
      <c r="AD36" s="843"/>
      <c r="AE36" s="846"/>
      <c r="AF36" s="847"/>
      <c r="AG36" s="848"/>
      <c r="AI36" s="168"/>
      <c r="AJ36" s="158"/>
    </row>
    <row r="37" spans="1:36" ht="11.25" customHeight="1" x14ac:dyDescent="0.15">
      <c r="A37" s="557"/>
      <c r="B37" s="558"/>
      <c r="C37" s="795"/>
      <c r="D37" s="560"/>
      <c r="E37" s="803"/>
      <c r="F37" s="807"/>
      <c r="G37" s="808"/>
      <c r="H37" s="808"/>
      <c r="I37" s="809"/>
      <c r="J37" s="524"/>
      <c r="K37" s="525"/>
      <c r="L37" s="528"/>
      <c r="M37" s="529"/>
      <c r="N37" s="531"/>
      <c r="O37" s="533"/>
      <c r="P37" s="541"/>
      <c r="Q37" s="542"/>
      <c r="R37" s="543"/>
      <c r="S37" s="546"/>
      <c r="T37" s="547"/>
      <c r="U37" s="546"/>
      <c r="V37" s="547"/>
      <c r="W37" s="546"/>
      <c r="X37" s="547"/>
      <c r="Y37" s="550"/>
      <c r="Z37" s="551"/>
      <c r="AA37" s="536">
        <f>SUM(AA22:AB35)</f>
        <v>0</v>
      </c>
      <c r="AB37" s="537"/>
      <c r="AC37" s="844"/>
      <c r="AD37" s="845"/>
      <c r="AE37" s="849"/>
      <c r="AF37" s="850"/>
      <c r="AG37" s="851"/>
      <c r="AI37" s="873" t="s">
        <v>158</v>
      </c>
      <c r="AJ37" s="873"/>
    </row>
    <row r="38" spans="1:36" ht="18.75" customHeight="1" x14ac:dyDescent="0.15">
      <c r="A38" s="9" t="s">
        <v>121</v>
      </c>
      <c r="AG38" s="153" t="s">
        <v>122</v>
      </c>
      <c r="AI38" s="873"/>
      <c r="AJ38" s="873"/>
    </row>
    <row r="39" spans="1:36" ht="13.5" customHeight="1" x14ac:dyDescent="0.15">
      <c r="A39" s="645" t="s">
        <v>212</v>
      </c>
      <c r="B39" s="646"/>
      <c r="C39" s="646" t="s">
        <v>213</v>
      </c>
      <c r="D39" s="534" t="s">
        <v>72</v>
      </c>
      <c r="E39" s="534"/>
      <c r="F39" s="534"/>
      <c r="G39" s="651" t="s">
        <v>123</v>
      </c>
      <c r="H39" s="651"/>
      <c r="I39" s="651"/>
      <c r="J39" s="651"/>
      <c r="K39" s="651"/>
      <c r="L39" s="651"/>
      <c r="M39" s="651"/>
      <c r="N39" s="651"/>
      <c r="O39" s="651"/>
      <c r="P39" s="651"/>
      <c r="Q39" s="651"/>
      <c r="R39" s="651"/>
      <c r="S39" s="651"/>
      <c r="T39" s="651"/>
      <c r="U39" s="534" t="s">
        <v>124</v>
      </c>
      <c r="V39" s="534"/>
      <c r="W39" s="534" t="s">
        <v>97</v>
      </c>
      <c r="X39" s="534"/>
      <c r="Y39" s="780" t="s">
        <v>125</v>
      </c>
      <c r="Z39" s="780"/>
      <c r="AA39" s="781"/>
      <c r="AC39" s="831"/>
      <c r="AD39" s="832"/>
      <c r="AE39" s="832"/>
      <c r="AF39" s="832"/>
      <c r="AG39" s="833"/>
    </row>
    <row r="40" spans="1:36" ht="13.5" customHeight="1" x14ac:dyDescent="0.15">
      <c r="A40" s="647"/>
      <c r="B40" s="648"/>
      <c r="C40" s="648"/>
      <c r="D40" s="561" t="s">
        <v>238</v>
      </c>
      <c r="E40" s="561"/>
      <c r="F40" s="561"/>
      <c r="G40" s="798" t="s">
        <v>126</v>
      </c>
      <c r="H40" s="798"/>
      <c r="I40" s="798"/>
      <c r="J40" s="554" t="s">
        <v>127</v>
      </c>
      <c r="K40" s="554"/>
      <c r="L40" s="535" t="s">
        <v>81</v>
      </c>
      <c r="M40" s="535"/>
      <c r="N40" s="535"/>
      <c r="O40" s="829" t="s">
        <v>128</v>
      </c>
      <c r="P40" s="829"/>
      <c r="Q40" s="829"/>
      <c r="R40" s="829"/>
      <c r="S40" s="554" t="s">
        <v>235</v>
      </c>
      <c r="T40" s="554"/>
      <c r="U40" s="561" t="s">
        <v>236</v>
      </c>
      <c r="V40" s="561"/>
      <c r="W40" s="561" t="s">
        <v>237</v>
      </c>
      <c r="X40" s="561"/>
      <c r="Y40" s="782"/>
      <c r="Z40" s="782"/>
      <c r="AA40" s="783"/>
      <c r="AC40" s="834"/>
      <c r="AD40" s="835"/>
      <c r="AE40" s="835"/>
      <c r="AF40" s="835"/>
      <c r="AG40" s="836"/>
    </row>
    <row r="41" spans="1:36" ht="13.5" customHeight="1" x14ac:dyDescent="0.15">
      <c r="A41" s="647"/>
      <c r="B41" s="648"/>
      <c r="C41" s="648"/>
      <c r="D41" s="786"/>
      <c r="E41" s="786"/>
      <c r="F41" s="786"/>
      <c r="G41" s="798"/>
      <c r="H41" s="798"/>
      <c r="I41" s="798"/>
      <c r="J41" s="554"/>
      <c r="K41" s="554"/>
      <c r="L41" s="561" t="s">
        <v>234</v>
      </c>
      <c r="M41" s="561"/>
      <c r="N41" s="561"/>
      <c r="O41" s="829"/>
      <c r="P41" s="829"/>
      <c r="Q41" s="829"/>
      <c r="R41" s="829"/>
      <c r="S41" s="554"/>
      <c r="T41" s="554"/>
      <c r="U41" s="786"/>
      <c r="V41" s="786"/>
      <c r="W41" s="786"/>
      <c r="X41" s="786"/>
      <c r="Y41" s="782"/>
      <c r="Z41" s="782"/>
      <c r="AA41" s="783"/>
      <c r="AC41" s="834"/>
      <c r="AD41" s="835"/>
      <c r="AE41" s="835"/>
      <c r="AF41" s="835"/>
      <c r="AG41" s="836"/>
    </row>
    <row r="42" spans="1:36" ht="13.5" customHeight="1" x14ac:dyDescent="0.15">
      <c r="A42" s="649"/>
      <c r="B42" s="650"/>
      <c r="C42" s="650"/>
      <c r="D42" s="562"/>
      <c r="E42" s="562"/>
      <c r="F42" s="562"/>
      <c r="G42" s="799"/>
      <c r="H42" s="799"/>
      <c r="I42" s="799"/>
      <c r="J42" s="555"/>
      <c r="K42" s="555"/>
      <c r="L42" s="562"/>
      <c r="M42" s="562"/>
      <c r="N42" s="562"/>
      <c r="O42" s="830"/>
      <c r="P42" s="830"/>
      <c r="Q42" s="830"/>
      <c r="R42" s="830"/>
      <c r="S42" s="555"/>
      <c r="T42" s="555"/>
      <c r="U42" s="562"/>
      <c r="V42" s="562"/>
      <c r="W42" s="562"/>
      <c r="X42" s="562"/>
      <c r="Y42" s="784"/>
      <c r="Z42" s="784"/>
      <c r="AA42" s="785"/>
      <c r="AC42" s="834"/>
      <c r="AD42" s="835"/>
      <c r="AE42" s="835"/>
      <c r="AF42" s="835"/>
      <c r="AG42" s="836"/>
    </row>
    <row r="43" spans="1:36" ht="8.25" customHeight="1" x14ac:dyDescent="0.15">
      <c r="A43" s="579"/>
      <c r="B43" s="580"/>
      <c r="C43" s="583"/>
      <c r="D43" s="119"/>
      <c r="E43" s="119"/>
      <c r="F43" s="156" t="s">
        <v>148</v>
      </c>
      <c r="G43" s="122"/>
      <c r="H43" s="120"/>
      <c r="I43" s="157" t="s">
        <v>148</v>
      </c>
      <c r="J43" s="120"/>
      <c r="K43" s="94" t="s">
        <v>148</v>
      </c>
      <c r="L43" s="125"/>
      <c r="M43" s="87"/>
      <c r="N43" s="116" t="s">
        <v>148</v>
      </c>
      <c r="O43" s="120"/>
      <c r="P43" s="120"/>
      <c r="Q43" s="120"/>
      <c r="R43" s="94" t="s">
        <v>148</v>
      </c>
      <c r="S43" s="122"/>
      <c r="T43" s="118" t="s">
        <v>148</v>
      </c>
      <c r="U43" s="119"/>
      <c r="V43" s="94" t="s">
        <v>148</v>
      </c>
      <c r="W43" s="127"/>
      <c r="X43" s="58" t="s">
        <v>148</v>
      </c>
      <c r="Y43" s="860"/>
      <c r="Z43" s="861"/>
      <c r="AA43" s="862"/>
      <c r="AC43" s="834"/>
      <c r="AD43" s="835"/>
      <c r="AE43" s="835"/>
      <c r="AF43" s="835"/>
      <c r="AG43" s="836"/>
    </row>
    <row r="44" spans="1:36" s="22" customFormat="1" ht="12" customHeight="1" x14ac:dyDescent="0.15">
      <c r="A44" s="581"/>
      <c r="B44" s="582"/>
      <c r="C44" s="584"/>
      <c r="D44" s="728"/>
      <c r="E44" s="728"/>
      <c r="F44" s="728"/>
      <c r="G44" s="796"/>
      <c r="H44" s="728"/>
      <c r="I44" s="797"/>
      <c r="J44" s="585"/>
      <c r="K44" s="586"/>
      <c r="L44" s="587">
        <f>G44+J44</f>
        <v>0</v>
      </c>
      <c r="M44" s="588"/>
      <c r="N44" s="589"/>
      <c r="O44" s="728"/>
      <c r="P44" s="728"/>
      <c r="Q44" s="728"/>
      <c r="R44" s="728"/>
      <c r="S44" s="552"/>
      <c r="T44" s="553"/>
      <c r="U44" s="585"/>
      <c r="V44" s="586"/>
      <c r="W44" s="587">
        <f>D44+S44-U44</f>
        <v>0</v>
      </c>
      <c r="X44" s="588"/>
      <c r="Y44" s="863"/>
      <c r="Z44" s="864"/>
      <c r="AA44" s="865"/>
      <c r="AC44" s="834"/>
      <c r="AD44" s="835"/>
      <c r="AE44" s="835"/>
      <c r="AF44" s="835"/>
      <c r="AG44" s="836"/>
    </row>
    <row r="45" spans="1:36" ht="18" customHeight="1" x14ac:dyDescent="0.15">
      <c r="A45" s="568"/>
      <c r="B45" s="569"/>
      <c r="C45" s="121"/>
      <c r="D45" s="563"/>
      <c r="E45" s="563"/>
      <c r="F45" s="563"/>
      <c r="G45" s="575"/>
      <c r="H45" s="563"/>
      <c r="I45" s="576"/>
      <c r="J45" s="570"/>
      <c r="K45" s="571"/>
      <c r="L45" s="520">
        <f>G45+J45</f>
        <v>0</v>
      </c>
      <c r="M45" s="521"/>
      <c r="N45" s="572"/>
      <c r="O45" s="563"/>
      <c r="P45" s="563"/>
      <c r="Q45" s="563"/>
      <c r="R45" s="563"/>
      <c r="S45" s="869"/>
      <c r="T45" s="870"/>
      <c r="U45" s="570"/>
      <c r="V45" s="571"/>
      <c r="W45" s="520">
        <f>D45+S45-U45</f>
        <v>0</v>
      </c>
      <c r="X45" s="521"/>
      <c r="Y45" s="863"/>
      <c r="Z45" s="864"/>
      <c r="AA45" s="865"/>
      <c r="AC45" s="834"/>
      <c r="AD45" s="835"/>
      <c r="AE45" s="835"/>
      <c r="AF45" s="835"/>
      <c r="AG45" s="836"/>
    </row>
    <row r="46" spans="1:36" s="22" customFormat="1" ht="8.25" customHeight="1" x14ac:dyDescent="0.15">
      <c r="A46" s="473" t="s">
        <v>47</v>
      </c>
      <c r="B46" s="556"/>
      <c r="C46" s="559"/>
      <c r="D46" s="62"/>
      <c r="E46" s="62"/>
      <c r="F46" s="62"/>
      <c r="G46" s="123"/>
      <c r="H46" s="62"/>
      <c r="I46" s="124"/>
      <c r="J46" s="62"/>
      <c r="K46" s="62"/>
      <c r="L46" s="155" t="s">
        <v>233</v>
      </c>
      <c r="M46" s="60"/>
      <c r="N46" s="126"/>
      <c r="O46" s="62"/>
      <c r="P46" s="62"/>
      <c r="Q46" s="62"/>
      <c r="R46" s="62"/>
      <c r="S46" s="123"/>
      <c r="T46" s="124"/>
      <c r="U46" s="62"/>
      <c r="V46" s="62"/>
      <c r="W46" s="128"/>
      <c r="X46" s="61"/>
      <c r="Y46" s="863"/>
      <c r="Z46" s="864"/>
      <c r="AA46" s="865"/>
      <c r="AC46" s="834"/>
      <c r="AD46" s="835"/>
      <c r="AE46" s="835"/>
      <c r="AF46" s="835"/>
      <c r="AG46" s="836"/>
    </row>
    <row r="47" spans="1:36" ht="12" customHeight="1" x14ac:dyDescent="0.15">
      <c r="A47" s="557"/>
      <c r="B47" s="558"/>
      <c r="C47" s="560"/>
      <c r="D47" s="564">
        <f>D44+D45</f>
        <v>0</v>
      </c>
      <c r="E47" s="564"/>
      <c r="F47" s="564"/>
      <c r="G47" s="577">
        <f>G44+G45</f>
        <v>0</v>
      </c>
      <c r="H47" s="564"/>
      <c r="I47" s="578"/>
      <c r="J47" s="573">
        <f>J44+J45</f>
        <v>0</v>
      </c>
      <c r="K47" s="574"/>
      <c r="L47" s="565">
        <f>L44+L45</f>
        <v>0</v>
      </c>
      <c r="M47" s="566"/>
      <c r="N47" s="567"/>
      <c r="O47" s="564">
        <f>O44+O45</f>
        <v>0</v>
      </c>
      <c r="P47" s="564"/>
      <c r="Q47" s="564"/>
      <c r="R47" s="564"/>
      <c r="S47" s="565">
        <f>S44+S45</f>
        <v>0</v>
      </c>
      <c r="T47" s="567"/>
      <c r="U47" s="573">
        <f>U44+U45</f>
        <v>0</v>
      </c>
      <c r="V47" s="574"/>
      <c r="W47" s="565">
        <f>W44+W45</f>
        <v>0</v>
      </c>
      <c r="X47" s="566"/>
      <c r="Y47" s="866"/>
      <c r="Z47" s="867"/>
      <c r="AA47" s="868"/>
      <c r="AC47" s="837"/>
      <c r="AD47" s="838"/>
      <c r="AE47" s="838"/>
      <c r="AF47" s="838"/>
      <c r="AG47" s="839"/>
    </row>
    <row r="55" spans="15:20" x14ac:dyDescent="0.15">
      <c r="O55" s="11"/>
      <c r="P55" s="11"/>
      <c r="Q55" s="11"/>
      <c r="R55" s="11"/>
      <c r="S55" s="11"/>
      <c r="T55" s="11"/>
    </row>
  </sheetData>
  <mergeCells count="352">
    <mergeCell ref="AI30:AI31"/>
    <mergeCell ref="AE30:AG31"/>
    <mergeCell ref="E32:E33"/>
    <mergeCell ref="S36:T37"/>
    <mergeCell ref="N30:N31"/>
    <mergeCell ref="AE24:AG25"/>
    <mergeCell ref="AI32:AI33"/>
    <mergeCell ref="O44:R44"/>
    <mergeCell ref="O45:R45"/>
    <mergeCell ref="AI37:AJ38"/>
    <mergeCell ref="AJ22:AJ35"/>
    <mergeCell ref="AE26:AG27"/>
    <mergeCell ref="AI22:AI23"/>
    <mergeCell ref="AI24:AI25"/>
    <mergeCell ref="AI26:AI27"/>
    <mergeCell ref="AI28:AI29"/>
    <mergeCell ref="AI34:AI35"/>
    <mergeCell ref="W28:X29"/>
    <mergeCell ref="U28:V29"/>
    <mergeCell ref="O26:O27"/>
    <mergeCell ref="O28:O29"/>
    <mergeCell ref="N26:N27"/>
    <mergeCell ref="N28:N29"/>
    <mergeCell ref="AE28:AG29"/>
    <mergeCell ref="O47:R47"/>
    <mergeCell ref="AA30:AB31"/>
    <mergeCell ref="O40:R42"/>
    <mergeCell ref="S47:T47"/>
    <mergeCell ref="U47:V47"/>
    <mergeCell ref="W47:X47"/>
    <mergeCell ref="AC39:AG47"/>
    <mergeCell ref="AE34:AG35"/>
    <mergeCell ref="AC32:AD33"/>
    <mergeCell ref="AC36:AD37"/>
    <mergeCell ref="AE36:AG37"/>
    <mergeCell ref="AC30:AD31"/>
    <mergeCell ref="AE32:AG33"/>
    <mergeCell ref="AC34:AD35"/>
    <mergeCell ref="AA32:AB33"/>
    <mergeCell ref="AA34:AB35"/>
    <mergeCell ref="W30:X31"/>
    <mergeCell ref="W32:X33"/>
    <mergeCell ref="Y30:Z31"/>
    <mergeCell ref="Y32:Z33"/>
    <mergeCell ref="Y43:AA47"/>
    <mergeCell ref="S45:T45"/>
    <mergeCell ref="W44:X44"/>
    <mergeCell ref="U45:V45"/>
    <mergeCell ref="AC26:AD27"/>
    <mergeCell ref="AC28:AD29"/>
    <mergeCell ref="Y26:Z27"/>
    <mergeCell ref="Y28:Z29"/>
    <mergeCell ref="AA26:AB27"/>
    <mergeCell ref="AA28:AB29"/>
    <mergeCell ref="E26:E27"/>
    <mergeCell ref="E28:E29"/>
    <mergeCell ref="E30:E31"/>
    <mergeCell ref="G30:H30"/>
    <mergeCell ref="G27:H27"/>
    <mergeCell ref="G29:H29"/>
    <mergeCell ref="L26:M27"/>
    <mergeCell ref="G26:H26"/>
    <mergeCell ref="G28:H28"/>
    <mergeCell ref="L28:M29"/>
    <mergeCell ref="L30:M31"/>
    <mergeCell ref="AA23:AB23"/>
    <mergeCell ref="A30:C31"/>
    <mergeCell ref="A32:C33"/>
    <mergeCell ref="A34:C35"/>
    <mergeCell ref="D26:D27"/>
    <mergeCell ref="D28:D29"/>
    <mergeCell ref="D30:D31"/>
    <mergeCell ref="D32:D33"/>
    <mergeCell ref="A26:C27"/>
    <mergeCell ref="A28:C29"/>
    <mergeCell ref="D34:D35"/>
    <mergeCell ref="E24:E25"/>
    <mergeCell ref="D24:D25"/>
    <mergeCell ref="O24:O25"/>
    <mergeCell ref="S24:T25"/>
    <mergeCell ref="U24:V25"/>
    <mergeCell ref="Y24:Z25"/>
    <mergeCell ref="G25:H25"/>
    <mergeCell ref="L32:M33"/>
    <mergeCell ref="L34:M35"/>
    <mergeCell ref="J32:K33"/>
    <mergeCell ref="G32:H32"/>
    <mergeCell ref="G31:H31"/>
    <mergeCell ref="Y34:Z35"/>
    <mergeCell ref="A19:C21"/>
    <mergeCell ref="D19:D21"/>
    <mergeCell ref="E19:E21"/>
    <mergeCell ref="L19:M21"/>
    <mergeCell ref="Y39:AA42"/>
    <mergeCell ref="U44:V44"/>
    <mergeCell ref="U40:V42"/>
    <mergeCell ref="W40:X42"/>
    <mergeCell ref="G22:H22"/>
    <mergeCell ref="G23:H23"/>
    <mergeCell ref="J23:K23"/>
    <mergeCell ref="S23:T23"/>
    <mergeCell ref="U23:V23"/>
    <mergeCell ref="W23:X23"/>
    <mergeCell ref="A36:C37"/>
    <mergeCell ref="D40:F42"/>
    <mergeCell ref="G44:I44"/>
    <mergeCell ref="G40:I42"/>
    <mergeCell ref="D44:F44"/>
    <mergeCell ref="E34:E35"/>
    <mergeCell ref="E36:E37"/>
    <mergeCell ref="F36:I37"/>
    <mergeCell ref="A39:B42"/>
    <mergeCell ref="C39:C42"/>
    <mergeCell ref="D39:F39"/>
    <mergeCell ref="J26:K27"/>
    <mergeCell ref="J28:K29"/>
    <mergeCell ref="Y20:Z21"/>
    <mergeCell ref="O30:O31"/>
    <mergeCell ref="U30:V31"/>
    <mergeCell ref="W26:X27"/>
    <mergeCell ref="S26:T27"/>
    <mergeCell ref="S28:T29"/>
    <mergeCell ref="S30:T31"/>
    <mergeCell ref="U26:V27"/>
    <mergeCell ref="Y22:Z23"/>
    <mergeCell ref="O22:O23"/>
    <mergeCell ref="L22:M23"/>
    <mergeCell ref="G39:T39"/>
    <mergeCell ref="D36:D37"/>
    <mergeCell ref="W34:X35"/>
    <mergeCell ref="S34:T35"/>
    <mergeCell ref="U34:V35"/>
    <mergeCell ref="U32:V33"/>
    <mergeCell ref="J30:K31"/>
    <mergeCell ref="G35:H35"/>
    <mergeCell ref="G34:H34"/>
    <mergeCell ref="G33:H33"/>
    <mergeCell ref="AA12:AE12"/>
    <mergeCell ref="AA17:AE17"/>
    <mergeCell ref="X13:Y13"/>
    <mergeCell ref="A5:A17"/>
    <mergeCell ref="AE19:AG21"/>
    <mergeCell ref="O20:O21"/>
    <mergeCell ref="P20:R21"/>
    <mergeCell ref="AA20:AB21"/>
    <mergeCell ref="W24:X25"/>
    <mergeCell ref="S20:T21"/>
    <mergeCell ref="U20:V21"/>
    <mergeCell ref="W20:X21"/>
    <mergeCell ref="N19:N21"/>
    <mergeCell ref="J24:K25"/>
    <mergeCell ref="L24:M25"/>
    <mergeCell ref="N24:N25"/>
    <mergeCell ref="AE22:AG23"/>
    <mergeCell ref="A24:C25"/>
    <mergeCell ref="G24:H24"/>
    <mergeCell ref="AC24:AD25"/>
    <mergeCell ref="AA24:AB25"/>
    <mergeCell ref="AC23:AD23"/>
    <mergeCell ref="A22:C23"/>
    <mergeCell ref="D22:D23"/>
    <mergeCell ref="AC20:AD21"/>
    <mergeCell ref="J20:K21"/>
    <mergeCell ref="F19:I19"/>
    <mergeCell ref="W19:X19"/>
    <mergeCell ref="Y19:Z19"/>
    <mergeCell ref="AA19:AB19"/>
    <mergeCell ref="J19:K19"/>
    <mergeCell ref="P19:R19"/>
    <mergeCell ref="S19:T19"/>
    <mergeCell ref="U19:V19"/>
    <mergeCell ref="AC19:AD19"/>
    <mergeCell ref="F20:I21"/>
    <mergeCell ref="AF14:AG14"/>
    <mergeCell ref="AF17:AG17"/>
    <mergeCell ref="K13:L13"/>
    <mergeCell ref="M13:N13"/>
    <mergeCell ref="V13:W13"/>
    <mergeCell ref="O16:R17"/>
    <mergeCell ref="AA15:AE15"/>
    <mergeCell ref="AF15:AG15"/>
    <mergeCell ref="V14:W14"/>
    <mergeCell ref="V15:W15"/>
    <mergeCell ref="X15:Y15"/>
    <mergeCell ref="Z11:Z17"/>
    <mergeCell ref="AA11:AE11"/>
    <mergeCell ref="AF11:AG11"/>
    <mergeCell ref="V17:W17"/>
    <mergeCell ref="AF12:AG12"/>
    <mergeCell ref="X17:Y17"/>
    <mergeCell ref="AA13:AE13"/>
    <mergeCell ref="AF13:AG13"/>
    <mergeCell ref="X14:Y14"/>
    <mergeCell ref="AA14:AE14"/>
    <mergeCell ref="X11:Y11"/>
    <mergeCell ref="V12:W12"/>
    <mergeCell ref="O14:R14"/>
    <mergeCell ref="S11:S15"/>
    <mergeCell ref="V11:W11"/>
    <mergeCell ref="D12:E12"/>
    <mergeCell ref="V10:W10"/>
    <mergeCell ref="X10:Y10"/>
    <mergeCell ref="O9:R10"/>
    <mergeCell ref="S9:T10"/>
    <mergeCell ref="X12:Y12"/>
    <mergeCell ref="F12:I12"/>
    <mergeCell ref="O12:R12"/>
    <mergeCell ref="D15:E15"/>
    <mergeCell ref="D13:E13"/>
    <mergeCell ref="M15:N15"/>
    <mergeCell ref="F13:I13"/>
    <mergeCell ref="F14:I14"/>
    <mergeCell ref="D14:E14"/>
    <mergeCell ref="O13:R13"/>
    <mergeCell ref="O15:R15"/>
    <mergeCell ref="F15:I15"/>
    <mergeCell ref="K15:L15"/>
    <mergeCell ref="K14:L14"/>
    <mergeCell ref="M14:N14"/>
    <mergeCell ref="AF7:AG7"/>
    <mergeCell ref="X7:Y7"/>
    <mergeCell ref="AF8:AG8"/>
    <mergeCell ref="D8:E8"/>
    <mergeCell ref="K8:L8"/>
    <mergeCell ref="M8:N8"/>
    <mergeCell ref="V8:W8"/>
    <mergeCell ref="X8:Y8"/>
    <mergeCell ref="Z8:AA8"/>
    <mergeCell ref="F8:I8"/>
    <mergeCell ref="D7:E7"/>
    <mergeCell ref="K7:L7"/>
    <mergeCell ref="M7:N7"/>
    <mergeCell ref="Z2:AG2"/>
    <mergeCell ref="J3:L3"/>
    <mergeCell ref="Z3:AC3"/>
    <mergeCell ref="AD3:AG3"/>
    <mergeCell ref="K4:L4"/>
    <mergeCell ref="M4:N4"/>
    <mergeCell ref="Z4:AA4"/>
    <mergeCell ref="AB4:AC4"/>
    <mergeCell ref="AD4:AE4"/>
    <mergeCell ref="AF4:AG4"/>
    <mergeCell ref="X2:Y4"/>
    <mergeCell ref="A2:B4"/>
    <mergeCell ref="D2:E4"/>
    <mergeCell ref="S2:T4"/>
    <mergeCell ref="V2:W4"/>
    <mergeCell ref="C2:C4"/>
    <mergeCell ref="U2:U4"/>
    <mergeCell ref="F2:I4"/>
    <mergeCell ref="J2:R2"/>
    <mergeCell ref="M3:R3"/>
    <mergeCell ref="O4:R4"/>
    <mergeCell ref="B16:B17"/>
    <mergeCell ref="F7:I7"/>
    <mergeCell ref="F11:I11"/>
    <mergeCell ref="K12:L12"/>
    <mergeCell ref="M12:N12"/>
    <mergeCell ref="F6:I6"/>
    <mergeCell ref="D6:E6"/>
    <mergeCell ref="K6:L6"/>
    <mergeCell ref="M6:N6"/>
    <mergeCell ref="C16:C17"/>
    <mergeCell ref="D16:E17"/>
    <mergeCell ref="F16:I17"/>
    <mergeCell ref="K16:L17"/>
    <mergeCell ref="J16:J17"/>
    <mergeCell ref="M16:N17"/>
    <mergeCell ref="D11:E11"/>
    <mergeCell ref="K11:L11"/>
    <mergeCell ref="M11:N11"/>
    <mergeCell ref="AF5:AG5"/>
    <mergeCell ref="S16:T17"/>
    <mergeCell ref="U16:U17"/>
    <mergeCell ref="AB10:AC10"/>
    <mergeCell ref="AF10:AG10"/>
    <mergeCell ref="O5:R5"/>
    <mergeCell ref="V5:W5"/>
    <mergeCell ref="X5:Y5"/>
    <mergeCell ref="Z5:AA5"/>
    <mergeCell ref="AB5:AC5"/>
    <mergeCell ref="O6:R6"/>
    <mergeCell ref="O7:R7"/>
    <mergeCell ref="O8:R8"/>
    <mergeCell ref="O11:R11"/>
    <mergeCell ref="AF6:AG6"/>
    <mergeCell ref="V6:W6"/>
    <mergeCell ref="X6:Y6"/>
    <mergeCell ref="Z6:AA6"/>
    <mergeCell ref="AD6:AE6"/>
    <mergeCell ref="AD7:AE7"/>
    <mergeCell ref="AD8:AE8"/>
    <mergeCell ref="AB6:AC6"/>
    <mergeCell ref="AB8:AC8"/>
    <mergeCell ref="V7:W7"/>
    <mergeCell ref="Z9:AA10"/>
    <mergeCell ref="AD9:AE10"/>
    <mergeCell ref="T5:T6"/>
    <mergeCell ref="B5:B6"/>
    <mergeCell ref="B9:B10"/>
    <mergeCell ref="C9:C10"/>
    <mergeCell ref="D9:E10"/>
    <mergeCell ref="F9:I10"/>
    <mergeCell ref="AD5:AE5"/>
    <mergeCell ref="S5:S8"/>
    <mergeCell ref="Z7:AA7"/>
    <mergeCell ref="AB7:AC7"/>
    <mergeCell ref="D5:E5"/>
    <mergeCell ref="F5:I5"/>
    <mergeCell ref="K5:L5"/>
    <mergeCell ref="M5:N5"/>
    <mergeCell ref="J9:J10"/>
    <mergeCell ref="K9:L10"/>
    <mergeCell ref="M9:N10"/>
    <mergeCell ref="AA37:AB37"/>
    <mergeCell ref="P36:R37"/>
    <mergeCell ref="U36:V37"/>
    <mergeCell ref="W36:X37"/>
    <mergeCell ref="Y36:Z37"/>
    <mergeCell ref="S44:T44"/>
    <mergeCell ref="S40:T42"/>
    <mergeCell ref="A46:B47"/>
    <mergeCell ref="C46:C47"/>
    <mergeCell ref="L41:N42"/>
    <mergeCell ref="D45:F45"/>
    <mergeCell ref="D47:F47"/>
    <mergeCell ref="L47:N47"/>
    <mergeCell ref="A45:B45"/>
    <mergeCell ref="J45:K45"/>
    <mergeCell ref="L45:N45"/>
    <mergeCell ref="J47:K47"/>
    <mergeCell ref="G45:I45"/>
    <mergeCell ref="G47:I47"/>
    <mergeCell ref="A43:B44"/>
    <mergeCell ref="C43:C44"/>
    <mergeCell ref="J44:K44"/>
    <mergeCell ref="L44:N44"/>
    <mergeCell ref="J40:K42"/>
    <mergeCell ref="O32:O33"/>
    <mergeCell ref="O34:O35"/>
    <mergeCell ref="S32:T33"/>
    <mergeCell ref="J34:K35"/>
    <mergeCell ref="N32:N33"/>
    <mergeCell ref="N34:N35"/>
    <mergeCell ref="W45:X45"/>
    <mergeCell ref="J36:K37"/>
    <mergeCell ref="L36:M37"/>
    <mergeCell ref="N36:N37"/>
    <mergeCell ref="O36:O37"/>
    <mergeCell ref="U39:V39"/>
    <mergeCell ref="W39:X39"/>
    <mergeCell ref="L40:N40"/>
  </mergeCells>
  <phoneticPr fontId="10"/>
  <dataValidations count="1">
    <dataValidation type="list" allowBlank="1" showInputMessage="1" showErrorMessage="1" sqref="L22:L36 M22:M35">
      <formula1>$AJ$2:$AJ$7</formula1>
    </dataValidation>
  </dataValidations>
  <printOptions horizontalCentered="1"/>
  <pageMargins left="0.31496062992125984" right="0.31496062992125984" top="0.55118110236220474" bottom="0.35433070866141736" header="0.31496062992125984" footer="0.31496062992125984"/>
  <pageSetup paperSize="9" scale="93" fitToWidth="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P51"/>
  <sheetViews>
    <sheetView topLeftCell="A16" zoomScaleNormal="100" workbookViewId="0">
      <selection activeCell="AK22" sqref="AK22:AN24"/>
    </sheetView>
  </sheetViews>
  <sheetFormatPr defaultRowHeight="13.5" x14ac:dyDescent="0.15"/>
  <cols>
    <col min="1" max="8" width="3.125" style="1" customWidth="1"/>
    <col min="9" max="11" width="5.625" style="1" customWidth="1"/>
    <col min="12" max="12" width="3.625" style="1" customWidth="1"/>
    <col min="13" max="19" width="3.125" style="1" customWidth="1"/>
    <col min="20" max="22" width="5.625" style="1" customWidth="1"/>
    <col min="23" max="23" width="4" style="1" customWidth="1"/>
    <col min="24" max="34" width="3.75" style="1" customWidth="1"/>
    <col min="35" max="40" width="3.875" style="1" customWidth="1"/>
    <col min="41" max="16384" width="9" style="1"/>
  </cols>
  <sheetData>
    <row r="1" spans="1:42" ht="21" x14ac:dyDescent="0.2">
      <c r="L1" s="454" t="s">
        <v>251</v>
      </c>
      <c r="M1" s="454"/>
      <c r="N1" s="455">
        <v>5</v>
      </c>
      <c r="O1" s="455"/>
      <c r="P1" s="2" t="s">
        <v>253</v>
      </c>
      <c r="Q1" s="2"/>
      <c r="R1" s="2"/>
      <c r="S1" s="2"/>
      <c r="T1" s="2"/>
      <c r="U1" s="2"/>
    </row>
    <row r="2" spans="1:42" ht="13.5" customHeight="1" x14ac:dyDescent="0.15">
      <c r="N2" s="456" t="s">
        <v>0</v>
      </c>
      <c r="O2" s="457"/>
      <c r="P2" s="462" t="s">
        <v>176</v>
      </c>
      <c r="Q2" s="463"/>
      <c r="R2" s="463"/>
      <c r="S2" s="463"/>
      <c r="T2" s="463"/>
      <c r="U2" s="463"/>
      <c r="V2" s="463"/>
      <c r="W2" s="463"/>
      <c r="X2" s="464"/>
      <c r="Y2" s="422" t="s">
        <v>1</v>
      </c>
      <c r="Z2" s="422"/>
      <c r="AA2" s="420" t="s">
        <v>250</v>
      </c>
      <c r="AB2" s="421"/>
      <c r="AC2" s="421"/>
      <c r="AD2" s="421"/>
      <c r="AE2" s="421"/>
      <c r="AF2" s="421"/>
      <c r="AG2" s="421"/>
      <c r="AH2" s="430" t="s">
        <v>2</v>
      </c>
      <c r="AI2" s="433" t="s">
        <v>3</v>
      </c>
      <c r="AJ2" s="422"/>
      <c r="AK2" s="419"/>
      <c r="AL2" s="419"/>
      <c r="AM2" s="419"/>
      <c r="AN2" s="419"/>
    </row>
    <row r="3" spans="1:42" x14ac:dyDescent="0.15">
      <c r="N3" s="458"/>
      <c r="O3" s="459"/>
      <c r="P3" s="465"/>
      <c r="Q3" s="466"/>
      <c r="R3" s="466"/>
      <c r="S3" s="466"/>
      <c r="T3" s="466"/>
      <c r="U3" s="466"/>
      <c r="V3" s="466"/>
      <c r="W3" s="466"/>
      <c r="X3" s="467"/>
      <c r="Y3" s="422"/>
      <c r="Z3" s="422"/>
      <c r="AA3" s="421"/>
      <c r="AB3" s="421"/>
      <c r="AC3" s="421"/>
      <c r="AD3" s="421"/>
      <c r="AE3" s="421"/>
      <c r="AF3" s="421"/>
      <c r="AG3" s="421"/>
      <c r="AH3" s="431"/>
      <c r="AI3" s="422"/>
      <c r="AJ3" s="422"/>
      <c r="AK3" s="419"/>
      <c r="AL3" s="419"/>
      <c r="AM3" s="419"/>
      <c r="AN3" s="419"/>
    </row>
    <row r="4" spans="1:42" x14ac:dyDescent="0.15">
      <c r="N4" s="460"/>
      <c r="O4" s="461"/>
      <c r="P4" s="468"/>
      <c r="Q4" s="469"/>
      <c r="R4" s="469"/>
      <c r="S4" s="469"/>
      <c r="T4" s="469"/>
      <c r="U4" s="469"/>
      <c r="V4" s="469"/>
      <c r="W4" s="469"/>
      <c r="X4" s="470"/>
      <c r="Y4" s="422" t="s">
        <v>4</v>
      </c>
      <c r="Z4" s="422"/>
      <c r="AA4" s="420" t="s">
        <v>248</v>
      </c>
      <c r="AB4" s="421"/>
      <c r="AC4" s="421"/>
      <c r="AD4" s="421"/>
      <c r="AE4" s="421"/>
      <c r="AF4" s="421"/>
      <c r="AG4" s="421"/>
      <c r="AH4" s="431"/>
      <c r="AI4" s="422" t="s">
        <v>5</v>
      </c>
      <c r="AJ4" s="422"/>
      <c r="AK4" s="419"/>
      <c r="AL4" s="419"/>
      <c r="AM4" s="419"/>
      <c r="AN4" s="419"/>
    </row>
    <row r="5" spans="1:42" x14ac:dyDescent="0.15">
      <c r="N5" s="473" t="s">
        <v>6</v>
      </c>
      <c r="O5" s="474"/>
      <c r="P5" s="475" t="s">
        <v>175</v>
      </c>
      <c r="Q5" s="476"/>
      <c r="R5" s="476"/>
      <c r="S5" s="476"/>
      <c r="T5" s="476"/>
      <c r="U5" s="476"/>
      <c r="V5" s="476"/>
      <c r="W5" s="476"/>
      <c r="X5" s="133"/>
      <c r="Y5" s="422"/>
      <c r="Z5" s="422"/>
      <c r="AA5" s="421"/>
      <c r="AB5" s="421"/>
      <c r="AC5" s="421"/>
      <c r="AD5" s="421"/>
      <c r="AE5" s="421"/>
      <c r="AF5" s="421"/>
      <c r="AG5" s="421"/>
      <c r="AH5" s="431"/>
      <c r="AI5" s="422"/>
      <c r="AJ5" s="422"/>
      <c r="AK5" s="419"/>
      <c r="AL5" s="419"/>
      <c r="AM5" s="419"/>
      <c r="AN5" s="419"/>
    </row>
    <row r="6" spans="1:42" ht="13.5" customHeight="1" x14ac:dyDescent="0.15">
      <c r="N6" s="458" t="s">
        <v>5</v>
      </c>
      <c r="O6" s="459"/>
      <c r="P6" s="414" t="s">
        <v>174</v>
      </c>
      <c r="Q6" s="477"/>
      <c r="R6" s="477"/>
      <c r="S6" s="477"/>
      <c r="T6" s="477"/>
      <c r="U6" s="477"/>
      <c r="V6" s="477"/>
      <c r="W6" s="477"/>
      <c r="X6" s="471"/>
      <c r="Y6" s="422" t="s">
        <v>7</v>
      </c>
      <c r="Z6" s="422"/>
      <c r="AA6" s="420" t="s">
        <v>173</v>
      </c>
      <c r="AB6" s="421"/>
      <c r="AC6" s="421"/>
      <c r="AD6" s="421"/>
      <c r="AE6" s="421"/>
      <c r="AF6" s="421"/>
      <c r="AG6" s="421"/>
      <c r="AH6" s="431"/>
      <c r="AI6" s="422" t="s">
        <v>7</v>
      </c>
      <c r="AJ6" s="422"/>
      <c r="AK6" s="419"/>
      <c r="AL6" s="419"/>
      <c r="AM6" s="419"/>
      <c r="AN6" s="419"/>
    </row>
    <row r="7" spans="1:42" ht="13.5" customHeight="1" x14ac:dyDescent="0.15">
      <c r="N7" s="460"/>
      <c r="O7" s="461"/>
      <c r="P7" s="478"/>
      <c r="Q7" s="478"/>
      <c r="R7" s="478"/>
      <c r="S7" s="478"/>
      <c r="T7" s="478"/>
      <c r="U7" s="478"/>
      <c r="V7" s="478"/>
      <c r="W7" s="478"/>
      <c r="X7" s="472"/>
      <c r="Y7" s="422"/>
      <c r="Z7" s="422"/>
      <c r="AA7" s="421"/>
      <c r="AB7" s="421"/>
      <c r="AC7" s="421"/>
      <c r="AD7" s="421"/>
      <c r="AE7" s="421"/>
      <c r="AF7" s="421"/>
      <c r="AG7" s="421"/>
      <c r="AH7" s="432"/>
      <c r="AI7" s="422"/>
      <c r="AJ7" s="422"/>
      <c r="AK7" s="419"/>
      <c r="AL7" s="419"/>
      <c r="AM7" s="419"/>
      <c r="AN7" s="419"/>
    </row>
    <row r="9" spans="1:42" x14ac:dyDescent="0.15">
      <c r="A9" s="372" t="s">
        <v>251</v>
      </c>
      <c r="B9" s="372"/>
      <c r="C9" s="42">
        <v>6</v>
      </c>
      <c r="D9" s="43" t="s">
        <v>8</v>
      </c>
      <c r="E9" s="42"/>
      <c r="F9" s="43" t="s">
        <v>9</v>
      </c>
      <c r="G9" s="42"/>
      <c r="H9" s="43" t="s">
        <v>10</v>
      </c>
      <c r="AG9" s="134"/>
      <c r="AH9" s="450"/>
      <c r="AI9" s="450"/>
      <c r="AJ9" s="450"/>
      <c r="AK9" s="450"/>
      <c r="AL9" s="450"/>
      <c r="AM9" s="450"/>
      <c r="AN9" s="450"/>
    </row>
    <row r="10" spans="1:42" x14ac:dyDescent="0.15">
      <c r="K10" s="43" t="s">
        <v>11</v>
      </c>
      <c r="L10" s="42">
        <v>1</v>
      </c>
      <c r="M10" s="43" t="s">
        <v>12</v>
      </c>
      <c r="N10" s="42">
        <v>1</v>
      </c>
      <c r="O10" s="43" t="s">
        <v>13</v>
      </c>
      <c r="Q10" s="43" t="s">
        <v>14</v>
      </c>
      <c r="R10" s="42">
        <v>12</v>
      </c>
      <c r="S10" s="43" t="s">
        <v>12</v>
      </c>
      <c r="T10" s="42">
        <v>31</v>
      </c>
      <c r="U10" s="43" t="s">
        <v>15</v>
      </c>
      <c r="X10" s="1" t="s">
        <v>182</v>
      </c>
    </row>
    <row r="11" spans="1:42" x14ac:dyDescent="0.15">
      <c r="A11" s="377" t="s">
        <v>16</v>
      </c>
      <c r="B11" s="378"/>
      <c r="C11" s="378"/>
      <c r="D11" s="378"/>
      <c r="E11" s="378"/>
      <c r="F11" s="378"/>
      <c r="G11" s="378"/>
      <c r="H11" s="378"/>
      <c r="I11" s="378" t="s">
        <v>17</v>
      </c>
      <c r="J11" s="378"/>
      <c r="K11" s="379"/>
      <c r="L11" s="377" t="s">
        <v>16</v>
      </c>
      <c r="M11" s="378"/>
      <c r="N11" s="378"/>
      <c r="O11" s="378"/>
      <c r="P11" s="378"/>
      <c r="Q11" s="378"/>
      <c r="R11" s="378"/>
      <c r="S11" s="378"/>
      <c r="T11" s="378" t="s">
        <v>17</v>
      </c>
      <c r="U11" s="378"/>
      <c r="V11" s="379"/>
      <c r="X11" s="434" t="s">
        <v>181</v>
      </c>
      <c r="Y11" s="435"/>
      <c r="Z11" s="435"/>
      <c r="AA11" s="435"/>
      <c r="AB11" s="435"/>
      <c r="AC11" s="423" t="s">
        <v>18</v>
      </c>
      <c r="AD11" s="424"/>
      <c r="AE11" s="179" t="s">
        <v>62</v>
      </c>
      <c r="AF11" s="179"/>
      <c r="AG11" s="179"/>
      <c r="AH11" s="380" t="s">
        <v>19</v>
      </c>
      <c r="AI11" s="381"/>
      <c r="AJ11" s="382"/>
      <c r="AK11" s="179" t="s">
        <v>183</v>
      </c>
      <c r="AL11" s="179"/>
      <c r="AM11" s="179"/>
      <c r="AN11" s="288"/>
    </row>
    <row r="12" spans="1:42" ht="12" customHeight="1" x14ac:dyDescent="0.15">
      <c r="A12" s="373" t="s">
        <v>20</v>
      </c>
      <c r="B12" s="370" t="s">
        <v>21</v>
      </c>
      <c r="C12" s="370"/>
      <c r="D12" s="370"/>
      <c r="E12" s="370"/>
      <c r="F12" s="370"/>
      <c r="G12" s="370"/>
      <c r="H12" s="371" t="s">
        <v>22</v>
      </c>
      <c r="I12" s="417">
        <f>'収支計算書-裏 (記入例)'!V17</f>
        <v>8957000</v>
      </c>
      <c r="J12" s="417"/>
      <c r="K12" s="418"/>
      <c r="L12" s="373" t="s">
        <v>178</v>
      </c>
      <c r="M12" s="338" t="s">
        <v>23</v>
      </c>
      <c r="N12" s="370" t="s">
        <v>24</v>
      </c>
      <c r="O12" s="370"/>
      <c r="P12" s="370"/>
      <c r="Q12" s="370"/>
      <c r="R12" s="370"/>
      <c r="S12" s="371" t="s">
        <v>25</v>
      </c>
      <c r="T12" s="375">
        <v>125000</v>
      </c>
      <c r="U12" s="375"/>
      <c r="V12" s="376"/>
      <c r="X12" s="436"/>
      <c r="Y12" s="437"/>
      <c r="Z12" s="437"/>
      <c r="AA12" s="437"/>
      <c r="AB12" s="437"/>
      <c r="AC12" s="425"/>
      <c r="AD12" s="426"/>
      <c r="AE12" s="442" t="s">
        <v>129</v>
      </c>
      <c r="AF12" s="442"/>
      <c r="AG12" s="442"/>
      <c r="AH12" s="383"/>
      <c r="AI12" s="384"/>
      <c r="AJ12" s="385"/>
      <c r="AK12" s="412"/>
      <c r="AL12" s="412"/>
      <c r="AM12" s="412"/>
      <c r="AN12" s="441"/>
    </row>
    <row r="13" spans="1:42" ht="12" customHeight="1" x14ac:dyDescent="0.15">
      <c r="A13" s="360"/>
      <c r="B13" s="323"/>
      <c r="C13" s="323"/>
      <c r="D13" s="323"/>
      <c r="E13" s="323"/>
      <c r="F13" s="323"/>
      <c r="G13" s="323"/>
      <c r="H13" s="274"/>
      <c r="I13" s="340"/>
      <c r="J13" s="340"/>
      <c r="K13" s="341"/>
      <c r="L13" s="360"/>
      <c r="M13" s="339"/>
      <c r="N13" s="323"/>
      <c r="O13" s="323"/>
      <c r="P13" s="323"/>
      <c r="Q13" s="323"/>
      <c r="R13" s="323"/>
      <c r="S13" s="274"/>
      <c r="T13" s="324"/>
      <c r="U13" s="324"/>
      <c r="V13" s="325"/>
      <c r="X13" s="149" t="s">
        <v>240</v>
      </c>
      <c r="Y13" s="150"/>
      <c r="Z13" s="150"/>
      <c r="AA13" s="150"/>
      <c r="AB13" s="151"/>
      <c r="AC13" s="448" t="s">
        <v>188</v>
      </c>
      <c r="AD13" s="449"/>
      <c r="AE13" s="446" t="s">
        <v>189</v>
      </c>
      <c r="AF13" s="446"/>
      <c r="AG13" s="446"/>
      <c r="AH13" s="220" t="s">
        <v>189</v>
      </c>
      <c r="AI13" s="190"/>
      <c r="AJ13" s="221"/>
      <c r="AK13" s="446" t="s">
        <v>189</v>
      </c>
      <c r="AL13" s="446"/>
      <c r="AM13" s="446"/>
      <c r="AN13" s="447"/>
    </row>
    <row r="14" spans="1:42" ht="12" customHeight="1" x14ac:dyDescent="0.15">
      <c r="A14" s="360"/>
      <c r="B14" s="337" t="s">
        <v>164</v>
      </c>
      <c r="C14" s="279"/>
      <c r="D14" s="279"/>
      <c r="E14" s="279"/>
      <c r="F14" s="366" t="s">
        <v>26</v>
      </c>
      <c r="G14" s="367"/>
      <c r="H14" s="274" t="s">
        <v>27</v>
      </c>
      <c r="I14" s="340">
        <f>'収支計算書-裏 (記入例)'!X17</f>
        <v>275000</v>
      </c>
      <c r="J14" s="340"/>
      <c r="K14" s="341"/>
      <c r="L14" s="360"/>
      <c r="M14" s="339"/>
      <c r="N14" s="323" t="s">
        <v>28</v>
      </c>
      <c r="O14" s="323"/>
      <c r="P14" s="323"/>
      <c r="Q14" s="323"/>
      <c r="R14" s="323"/>
      <c r="S14" s="274" t="s">
        <v>29</v>
      </c>
      <c r="T14" s="324">
        <v>270515</v>
      </c>
      <c r="U14" s="324"/>
      <c r="V14" s="325"/>
      <c r="X14" s="879" t="s">
        <v>198</v>
      </c>
      <c r="Y14" s="880"/>
      <c r="Z14" s="880"/>
      <c r="AA14" s="880"/>
      <c r="AB14" s="881"/>
      <c r="AC14" s="427">
        <v>16</v>
      </c>
      <c r="AD14" s="428"/>
      <c r="AE14" s="443">
        <v>80000</v>
      </c>
      <c r="AF14" s="443"/>
      <c r="AG14" s="443"/>
      <c r="AH14" s="451">
        <f>AE14+AE15</f>
        <v>93000</v>
      </c>
      <c r="AI14" s="452"/>
      <c r="AJ14" s="453"/>
      <c r="AK14" s="444">
        <v>0</v>
      </c>
      <c r="AL14" s="444"/>
      <c r="AM14" s="444"/>
      <c r="AN14" s="445"/>
    </row>
    <row r="15" spans="1:42" ht="12" customHeight="1" x14ac:dyDescent="0.15">
      <c r="A15" s="360"/>
      <c r="B15" s="277" t="s">
        <v>30</v>
      </c>
      <c r="C15" s="278"/>
      <c r="D15" s="278"/>
      <c r="E15" s="278"/>
      <c r="F15" s="368"/>
      <c r="G15" s="369"/>
      <c r="H15" s="274"/>
      <c r="I15" s="340"/>
      <c r="J15" s="340"/>
      <c r="K15" s="341"/>
      <c r="L15" s="360"/>
      <c r="M15" s="339"/>
      <c r="N15" s="323"/>
      <c r="O15" s="323"/>
      <c r="P15" s="323"/>
      <c r="Q15" s="323"/>
      <c r="R15" s="323"/>
      <c r="S15" s="274"/>
      <c r="T15" s="324"/>
      <c r="U15" s="324"/>
      <c r="V15" s="325"/>
      <c r="X15" s="876"/>
      <c r="Y15" s="877"/>
      <c r="Z15" s="877"/>
      <c r="AA15" s="877"/>
      <c r="AB15" s="878"/>
      <c r="AC15" s="427"/>
      <c r="AD15" s="428"/>
      <c r="AE15" s="429">
        <v>13000</v>
      </c>
      <c r="AF15" s="429"/>
      <c r="AG15" s="429"/>
      <c r="AH15" s="451"/>
      <c r="AI15" s="452"/>
      <c r="AJ15" s="453"/>
      <c r="AK15" s="444"/>
      <c r="AL15" s="444"/>
      <c r="AM15" s="444"/>
      <c r="AN15" s="445"/>
      <c r="AP15" s="14"/>
    </row>
    <row r="16" spans="1:42" ht="12" customHeight="1" x14ac:dyDescent="0.15">
      <c r="A16" s="360"/>
      <c r="B16" s="323" t="s">
        <v>31</v>
      </c>
      <c r="C16" s="323"/>
      <c r="D16" s="323"/>
      <c r="E16" s="323"/>
      <c r="F16" s="323"/>
      <c r="G16" s="323"/>
      <c r="H16" s="274" t="s">
        <v>32</v>
      </c>
      <c r="I16" s="340">
        <f>'収支計算書-裏 (記入例)'!AF17</f>
        <v>27000</v>
      </c>
      <c r="J16" s="340"/>
      <c r="K16" s="341"/>
      <c r="L16" s="360"/>
      <c r="M16" s="339"/>
      <c r="N16" s="323" t="s">
        <v>33</v>
      </c>
      <c r="O16" s="323"/>
      <c r="P16" s="323"/>
      <c r="Q16" s="323"/>
      <c r="R16" s="323"/>
      <c r="S16" s="274" t="s">
        <v>34</v>
      </c>
      <c r="T16" s="324">
        <v>36000</v>
      </c>
      <c r="U16" s="324"/>
      <c r="V16" s="325"/>
      <c r="X16" s="146" t="s">
        <v>239</v>
      </c>
      <c r="Y16" s="144"/>
      <c r="Z16" s="144"/>
      <c r="AA16" s="144"/>
      <c r="AB16" s="145"/>
      <c r="AC16" s="392">
        <v>26</v>
      </c>
      <c r="AD16" s="393"/>
      <c r="AE16" s="485">
        <v>130000</v>
      </c>
      <c r="AF16" s="486"/>
      <c r="AG16" s="487"/>
      <c r="AH16" s="491">
        <f>AE16+AE18</f>
        <v>151000</v>
      </c>
      <c r="AI16" s="492"/>
      <c r="AJ16" s="493"/>
      <c r="AK16" s="479">
        <v>0</v>
      </c>
      <c r="AL16" s="479"/>
      <c r="AM16" s="479"/>
      <c r="AN16" s="480"/>
      <c r="AP16" s="15"/>
    </row>
    <row r="17" spans="1:40" ht="12" customHeight="1" x14ac:dyDescent="0.15">
      <c r="A17" s="360"/>
      <c r="B17" s="323"/>
      <c r="C17" s="323"/>
      <c r="D17" s="323"/>
      <c r="E17" s="323"/>
      <c r="F17" s="323"/>
      <c r="G17" s="323"/>
      <c r="H17" s="274"/>
      <c r="I17" s="340"/>
      <c r="J17" s="340"/>
      <c r="K17" s="341"/>
      <c r="L17" s="360"/>
      <c r="M17" s="339"/>
      <c r="N17" s="323"/>
      <c r="O17" s="323"/>
      <c r="P17" s="323"/>
      <c r="Q17" s="323"/>
      <c r="R17" s="323"/>
      <c r="S17" s="274"/>
      <c r="T17" s="324"/>
      <c r="U17" s="324"/>
      <c r="V17" s="325"/>
      <c r="X17" s="413" t="s">
        <v>199</v>
      </c>
      <c r="Y17" s="414"/>
      <c r="Z17" s="414"/>
      <c r="AA17" s="414"/>
      <c r="AB17" s="415"/>
      <c r="AC17" s="394"/>
      <c r="AD17" s="395"/>
      <c r="AE17" s="488"/>
      <c r="AF17" s="489"/>
      <c r="AG17" s="490"/>
      <c r="AH17" s="494"/>
      <c r="AI17" s="495"/>
      <c r="AJ17" s="496"/>
      <c r="AK17" s="481"/>
      <c r="AL17" s="481"/>
      <c r="AM17" s="481"/>
      <c r="AN17" s="482"/>
    </row>
    <row r="18" spans="1:40" ht="12" customHeight="1" x14ac:dyDescent="0.15">
      <c r="A18" s="360"/>
      <c r="B18" s="350" t="s">
        <v>184</v>
      </c>
      <c r="C18" s="350"/>
      <c r="D18" s="350"/>
      <c r="E18" s="350"/>
      <c r="F18" s="350"/>
      <c r="G18" s="350"/>
      <c r="H18" s="274" t="s">
        <v>35</v>
      </c>
      <c r="I18" s="342">
        <f>I12+I14+I16</f>
        <v>9259000</v>
      </c>
      <c r="J18" s="342"/>
      <c r="K18" s="343"/>
      <c r="L18" s="360"/>
      <c r="M18" s="339"/>
      <c r="N18" s="323" t="s">
        <v>36</v>
      </c>
      <c r="O18" s="323"/>
      <c r="P18" s="323"/>
      <c r="Q18" s="323"/>
      <c r="R18" s="323"/>
      <c r="S18" s="274" t="s">
        <v>37</v>
      </c>
      <c r="T18" s="324">
        <v>18000</v>
      </c>
      <c r="U18" s="324"/>
      <c r="V18" s="325"/>
      <c r="X18" s="204"/>
      <c r="Y18" s="205"/>
      <c r="Z18" s="205"/>
      <c r="AA18" s="205"/>
      <c r="AB18" s="416"/>
      <c r="AC18" s="396"/>
      <c r="AD18" s="397"/>
      <c r="AE18" s="391">
        <v>21000</v>
      </c>
      <c r="AF18" s="391"/>
      <c r="AG18" s="391"/>
      <c r="AH18" s="497"/>
      <c r="AI18" s="498"/>
      <c r="AJ18" s="499"/>
      <c r="AK18" s="483"/>
      <c r="AL18" s="483"/>
      <c r="AM18" s="483"/>
      <c r="AN18" s="484"/>
    </row>
    <row r="19" spans="1:40" ht="12" customHeight="1" x14ac:dyDescent="0.15">
      <c r="A19" s="360"/>
      <c r="B19" s="350"/>
      <c r="C19" s="350"/>
      <c r="D19" s="350"/>
      <c r="E19" s="350"/>
      <c r="F19" s="350"/>
      <c r="G19" s="350"/>
      <c r="H19" s="274"/>
      <c r="I19" s="342"/>
      <c r="J19" s="342"/>
      <c r="K19" s="343"/>
      <c r="L19" s="360"/>
      <c r="M19" s="339"/>
      <c r="N19" s="323"/>
      <c r="O19" s="323"/>
      <c r="P19" s="323"/>
      <c r="Q19" s="323"/>
      <c r="R19" s="323"/>
      <c r="S19" s="274"/>
      <c r="T19" s="324"/>
      <c r="U19" s="324"/>
      <c r="V19" s="325"/>
      <c r="X19" s="389"/>
      <c r="Y19" s="390"/>
      <c r="Z19" s="390"/>
      <c r="AA19" s="390"/>
      <c r="AB19" s="390"/>
      <c r="AC19" s="394">
        <v>8</v>
      </c>
      <c r="AD19" s="395"/>
      <c r="AE19" s="485">
        <v>40000</v>
      </c>
      <c r="AF19" s="486"/>
      <c r="AG19" s="487"/>
      <c r="AH19" s="494">
        <f>AE19+AE21</f>
        <v>46000</v>
      </c>
      <c r="AI19" s="495"/>
      <c r="AJ19" s="496"/>
      <c r="AK19" s="481">
        <v>0</v>
      </c>
      <c r="AL19" s="481"/>
      <c r="AM19" s="481"/>
      <c r="AN19" s="482"/>
    </row>
    <row r="20" spans="1:40" ht="12" customHeight="1" x14ac:dyDescent="0.15">
      <c r="A20" s="360"/>
      <c r="B20" s="350" t="s">
        <v>38</v>
      </c>
      <c r="C20" s="350"/>
      <c r="D20" s="350"/>
      <c r="E20" s="350"/>
      <c r="F20" s="274" t="s">
        <v>39</v>
      </c>
      <c r="G20" s="274"/>
      <c r="H20" s="274" t="s">
        <v>40</v>
      </c>
      <c r="I20" s="340">
        <f>'収支計算書-裏 (記入例)'!K16</f>
        <v>145000</v>
      </c>
      <c r="J20" s="340"/>
      <c r="K20" s="341"/>
      <c r="L20" s="360"/>
      <c r="M20" s="339"/>
      <c r="N20" s="323" t="s">
        <v>41</v>
      </c>
      <c r="O20" s="323"/>
      <c r="P20" s="323"/>
      <c r="Q20" s="323"/>
      <c r="R20" s="323"/>
      <c r="S20" s="274" t="s">
        <v>42</v>
      </c>
      <c r="T20" s="324">
        <v>82000</v>
      </c>
      <c r="U20" s="324"/>
      <c r="V20" s="325"/>
      <c r="X20" s="405" t="s">
        <v>190</v>
      </c>
      <c r="Y20" s="406"/>
      <c r="Z20" s="44">
        <v>2</v>
      </c>
      <c r="AA20" s="51" t="s">
        <v>191</v>
      </c>
      <c r="AB20" s="44"/>
      <c r="AC20" s="394"/>
      <c r="AD20" s="395"/>
      <c r="AE20" s="488"/>
      <c r="AF20" s="489"/>
      <c r="AG20" s="490"/>
      <c r="AH20" s="494"/>
      <c r="AI20" s="495"/>
      <c r="AJ20" s="496"/>
      <c r="AK20" s="481"/>
      <c r="AL20" s="481"/>
      <c r="AM20" s="481"/>
      <c r="AN20" s="482"/>
    </row>
    <row r="21" spans="1:40" ht="12" customHeight="1" x14ac:dyDescent="0.15">
      <c r="A21" s="360"/>
      <c r="B21" s="350"/>
      <c r="C21" s="350"/>
      <c r="D21" s="350"/>
      <c r="E21" s="350"/>
      <c r="F21" s="274"/>
      <c r="G21" s="274"/>
      <c r="H21" s="274"/>
      <c r="I21" s="340"/>
      <c r="J21" s="340"/>
      <c r="K21" s="341"/>
      <c r="L21" s="360"/>
      <c r="M21" s="339"/>
      <c r="N21" s="323"/>
      <c r="O21" s="323"/>
      <c r="P21" s="323"/>
      <c r="Q21" s="323"/>
      <c r="R21" s="323"/>
      <c r="S21" s="274"/>
      <c r="T21" s="324"/>
      <c r="U21" s="324"/>
      <c r="V21" s="325"/>
      <c r="X21" s="409"/>
      <c r="Y21" s="410"/>
      <c r="Z21" s="410"/>
      <c r="AA21" s="410"/>
      <c r="AB21" s="410"/>
      <c r="AC21" s="407"/>
      <c r="AD21" s="408"/>
      <c r="AE21" s="404">
        <v>6000</v>
      </c>
      <c r="AF21" s="404"/>
      <c r="AG21" s="404"/>
      <c r="AH21" s="500"/>
      <c r="AI21" s="501"/>
      <c r="AJ21" s="502"/>
      <c r="AK21" s="481"/>
      <c r="AL21" s="481"/>
      <c r="AM21" s="481"/>
      <c r="AN21" s="482"/>
    </row>
    <row r="22" spans="1:40" ht="12" customHeight="1" x14ac:dyDescent="0.15">
      <c r="A22" s="360"/>
      <c r="B22" s="350"/>
      <c r="C22" s="350"/>
      <c r="D22" s="350"/>
      <c r="E22" s="350"/>
      <c r="F22" s="274" t="s">
        <v>43</v>
      </c>
      <c r="G22" s="274"/>
      <c r="H22" s="274" t="s">
        <v>44</v>
      </c>
      <c r="I22" s="340">
        <f>'収支計算書-裏 (記入例)'!O16</f>
        <v>164300</v>
      </c>
      <c r="J22" s="340"/>
      <c r="K22" s="341"/>
      <c r="L22" s="360"/>
      <c r="M22" s="339"/>
      <c r="N22" s="323" t="s">
        <v>45</v>
      </c>
      <c r="O22" s="323"/>
      <c r="P22" s="323"/>
      <c r="Q22" s="323"/>
      <c r="R22" s="323"/>
      <c r="S22" s="274" t="s">
        <v>46</v>
      </c>
      <c r="T22" s="324">
        <v>18000</v>
      </c>
      <c r="U22" s="324"/>
      <c r="V22" s="325"/>
      <c r="X22" s="178" t="s">
        <v>47</v>
      </c>
      <c r="Y22" s="179"/>
      <c r="Z22" s="179"/>
      <c r="AA22" s="179"/>
      <c r="AB22" s="179"/>
      <c r="AC22" s="398">
        <f>AC14+AC16+AC19</f>
        <v>50</v>
      </c>
      <c r="AD22" s="399"/>
      <c r="AE22" s="260">
        <f>AE14+AE16+AE19</f>
        <v>250000</v>
      </c>
      <c r="AF22" s="261"/>
      <c r="AG22" s="262"/>
      <c r="AH22" s="252">
        <f>AH14+AH16+AH19</f>
        <v>290000</v>
      </c>
      <c r="AI22" s="253"/>
      <c r="AJ22" s="254"/>
      <c r="AK22" s="253">
        <f>AK14+AK16+AK19</f>
        <v>0</v>
      </c>
      <c r="AL22" s="253"/>
      <c r="AM22" s="253"/>
      <c r="AN22" s="503"/>
    </row>
    <row r="23" spans="1:40" ht="12" customHeight="1" x14ac:dyDescent="0.15">
      <c r="A23" s="360"/>
      <c r="B23" s="350"/>
      <c r="C23" s="350"/>
      <c r="D23" s="350"/>
      <c r="E23" s="350"/>
      <c r="F23" s="274"/>
      <c r="G23" s="274"/>
      <c r="H23" s="274"/>
      <c r="I23" s="340"/>
      <c r="J23" s="340"/>
      <c r="K23" s="341"/>
      <c r="L23" s="360"/>
      <c r="M23" s="339"/>
      <c r="N23" s="323"/>
      <c r="O23" s="323"/>
      <c r="P23" s="323"/>
      <c r="Q23" s="323"/>
      <c r="R23" s="323"/>
      <c r="S23" s="274"/>
      <c r="T23" s="324"/>
      <c r="U23" s="324"/>
      <c r="V23" s="325"/>
      <c r="X23" s="411"/>
      <c r="Y23" s="412"/>
      <c r="Z23" s="412"/>
      <c r="AA23" s="412"/>
      <c r="AB23" s="412"/>
      <c r="AC23" s="400"/>
      <c r="AD23" s="401"/>
      <c r="AE23" s="263"/>
      <c r="AF23" s="264"/>
      <c r="AG23" s="265"/>
      <c r="AH23" s="255"/>
      <c r="AI23" s="198"/>
      <c r="AJ23" s="256"/>
      <c r="AK23" s="198"/>
      <c r="AL23" s="198"/>
      <c r="AM23" s="198"/>
      <c r="AN23" s="199"/>
    </row>
    <row r="24" spans="1:40" ht="12" customHeight="1" x14ac:dyDescent="0.15">
      <c r="A24" s="360"/>
      <c r="B24" s="320" t="s">
        <v>243</v>
      </c>
      <c r="C24" s="320"/>
      <c r="D24" s="320"/>
      <c r="E24" s="320"/>
      <c r="F24" s="320"/>
      <c r="G24" s="320"/>
      <c r="H24" s="275" t="s">
        <v>48</v>
      </c>
      <c r="I24" s="270">
        <f>I18-I20+I22</f>
        <v>9278300</v>
      </c>
      <c r="J24" s="270"/>
      <c r="K24" s="271"/>
      <c r="L24" s="360"/>
      <c r="M24" s="339"/>
      <c r="N24" s="875" t="s">
        <v>260</v>
      </c>
      <c r="O24" s="358"/>
      <c r="P24" s="358"/>
      <c r="Q24" s="358"/>
      <c r="R24" s="358"/>
      <c r="S24" s="274" t="s">
        <v>49</v>
      </c>
      <c r="T24" s="324">
        <v>393426</v>
      </c>
      <c r="U24" s="324"/>
      <c r="V24" s="325"/>
      <c r="X24" s="180"/>
      <c r="Y24" s="181"/>
      <c r="Z24" s="181"/>
      <c r="AA24" s="181"/>
      <c r="AB24" s="181"/>
      <c r="AC24" s="402"/>
      <c r="AD24" s="403"/>
      <c r="AE24" s="505">
        <f>AE15+AE18+AE21</f>
        <v>40000</v>
      </c>
      <c r="AF24" s="505"/>
      <c r="AG24" s="505"/>
      <c r="AH24" s="257"/>
      <c r="AI24" s="258"/>
      <c r="AJ24" s="259"/>
      <c r="AK24" s="258"/>
      <c r="AL24" s="258"/>
      <c r="AM24" s="258"/>
      <c r="AN24" s="504"/>
    </row>
    <row r="25" spans="1:40" ht="12" customHeight="1" thickBot="1" x14ac:dyDescent="0.2">
      <c r="A25" s="374"/>
      <c r="B25" s="322"/>
      <c r="C25" s="322"/>
      <c r="D25" s="322"/>
      <c r="E25" s="322"/>
      <c r="F25" s="322"/>
      <c r="G25" s="322"/>
      <c r="H25" s="276"/>
      <c r="I25" s="272"/>
      <c r="J25" s="272"/>
      <c r="K25" s="273"/>
      <c r="L25" s="360"/>
      <c r="M25" s="339"/>
      <c r="N25" s="358"/>
      <c r="O25" s="358"/>
      <c r="P25" s="358"/>
      <c r="Q25" s="358"/>
      <c r="R25" s="358"/>
      <c r="S25" s="274"/>
      <c r="T25" s="324"/>
      <c r="U25" s="324"/>
      <c r="V25" s="325"/>
    </row>
    <row r="26" spans="1:40" ht="12" customHeight="1" thickTop="1" x14ac:dyDescent="0.15">
      <c r="A26" s="359" t="s">
        <v>50</v>
      </c>
      <c r="B26" s="362" t="s">
        <v>177</v>
      </c>
      <c r="C26" s="362"/>
      <c r="D26" s="362"/>
      <c r="E26" s="362"/>
      <c r="F26" s="362"/>
      <c r="G26" s="362"/>
      <c r="H26" s="346" t="s">
        <v>51</v>
      </c>
      <c r="I26" s="363">
        <f>AH22</f>
        <v>290000</v>
      </c>
      <c r="J26" s="363"/>
      <c r="K26" s="364"/>
      <c r="L26" s="360"/>
      <c r="M26" s="339"/>
      <c r="N26" s="357"/>
      <c r="O26" s="357"/>
      <c r="P26" s="357"/>
      <c r="Q26" s="357"/>
      <c r="R26" s="357"/>
      <c r="S26" s="274" t="s">
        <v>52</v>
      </c>
      <c r="T26" s="324">
        <v>0</v>
      </c>
      <c r="U26" s="324"/>
      <c r="V26" s="325"/>
      <c r="X26" s="1" t="s">
        <v>249</v>
      </c>
    </row>
    <row r="27" spans="1:40" ht="12" customHeight="1" x14ac:dyDescent="0.15">
      <c r="A27" s="360"/>
      <c r="B27" s="323"/>
      <c r="C27" s="323"/>
      <c r="D27" s="323"/>
      <c r="E27" s="323"/>
      <c r="F27" s="323"/>
      <c r="G27" s="323"/>
      <c r="H27" s="274"/>
      <c r="I27" s="340"/>
      <c r="J27" s="340"/>
      <c r="K27" s="341"/>
      <c r="L27" s="360"/>
      <c r="M27" s="339"/>
      <c r="N27" s="357"/>
      <c r="O27" s="357"/>
      <c r="P27" s="357"/>
      <c r="Q27" s="357"/>
      <c r="R27" s="357"/>
      <c r="S27" s="274"/>
      <c r="T27" s="324"/>
      <c r="U27" s="324"/>
      <c r="V27" s="325"/>
      <c r="X27" s="178" t="s">
        <v>53</v>
      </c>
      <c r="Y27" s="179"/>
      <c r="Z27" s="179"/>
      <c r="AA27" s="179"/>
      <c r="AB27" s="179"/>
      <c r="AC27" s="179"/>
      <c r="AD27" s="179"/>
      <c r="AE27" s="248" t="s">
        <v>132</v>
      </c>
      <c r="AF27" s="248"/>
      <c r="AG27" s="248"/>
      <c r="AH27" s="243" t="s">
        <v>54</v>
      </c>
      <c r="AI27" s="243"/>
      <c r="AJ27" s="243"/>
      <c r="AK27" s="179" t="s">
        <v>55</v>
      </c>
      <c r="AL27" s="179"/>
      <c r="AM27" s="179"/>
      <c r="AN27" s="288"/>
    </row>
    <row r="28" spans="1:40" ht="12" customHeight="1" x14ac:dyDescent="0.15">
      <c r="A28" s="360"/>
      <c r="B28" s="323" t="s">
        <v>56</v>
      </c>
      <c r="C28" s="323"/>
      <c r="D28" s="323"/>
      <c r="E28" s="323"/>
      <c r="F28" s="323"/>
      <c r="G28" s="323"/>
      <c r="H28" s="274" t="s">
        <v>57</v>
      </c>
      <c r="I28" s="340">
        <f>AK35</f>
        <v>0</v>
      </c>
      <c r="J28" s="340"/>
      <c r="K28" s="341"/>
      <c r="L28" s="360"/>
      <c r="M28" s="339"/>
      <c r="N28" s="357"/>
      <c r="O28" s="357"/>
      <c r="P28" s="357"/>
      <c r="Q28" s="357"/>
      <c r="R28" s="357"/>
      <c r="S28" s="274" t="s">
        <v>58</v>
      </c>
      <c r="T28" s="324">
        <v>0</v>
      </c>
      <c r="U28" s="324"/>
      <c r="V28" s="325"/>
      <c r="X28" s="180"/>
      <c r="Y28" s="181"/>
      <c r="Z28" s="181"/>
      <c r="AA28" s="181"/>
      <c r="AB28" s="181"/>
      <c r="AC28" s="181"/>
      <c r="AD28" s="181"/>
      <c r="AE28" s="249"/>
      <c r="AF28" s="249"/>
      <c r="AG28" s="249"/>
      <c r="AH28" s="244"/>
      <c r="AI28" s="244"/>
      <c r="AJ28" s="244"/>
      <c r="AK28" s="412"/>
      <c r="AL28" s="412"/>
      <c r="AM28" s="412"/>
      <c r="AN28" s="441"/>
    </row>
    <row r="29" spans="1:40" ht="12" customHeight="1" x14ac:dyDescent="0.15">
      <c r="A29" s="360"/>
      <c r="B29" s="323"/>
      <c r="C29" s="323"/>
      <c r="D29" s="323"/>
      <c r="E29" s="323"/>
      <c r="F29" s="323"/>
      <c r="G29" s="323"/>
      <c r="H29" s="274"/>
      <c r="I29" s="340"/>
      <c r="J29" s="340"/>
      <c r="K29" s="341"/>
      <c r="L29" s="360"/>
      <c r="M29" s="339"/>
      <c r="N29" s="357"/>
      <c r="O29" s="357"/>
      <c r="P29" s="357"/>
      <c r="Q29" s="357"/>
      <c r="R29" s="357"/>
      <c r="S29" s="274"/>
      <c r="T29" s="324"/>
      <c r="U29" s="324"/>
      <c r="V29" s="325"/>
      <c r="X29" s="214"/>
      <c r="Y29" s="215"/>
      <c r="Z29" s="215"/>
      <c r="AA29" s="215"/>
      <c r="AB29" s="215"/>
      <c r="AC29" s="215"/>
      <c r="AD29" s="215"/>
      <c r="AE29" s="229">
        <v>0</v>
      </c>
      <c r="AF29" s="229"/>
      <c r="AG29" s="229"/>
      <c r="AH29" s="245" t="s">
        <v>192</v>
      </c>
      <c r="AI29" s="246"/>
      <c r="AJ29" s="247"/>
      <c r="AK29" s="190" t="s">
        <v>189</v>
      </c>
      <c r="AL29" s="190"/>
      <c r="AM29" s="190"/>
      <c r="AN29" s="191"/>
    </row>
    <row r="30" spans="1:40" ht="12" customHeight="1" x14ac:dyDescent="0.15">
      <c r="A30" s="360"/>
      <c r="B30" s="323" t="s">
        <v>59</v>
      </c>
      <c r="C30" s="323"/>
      <c r="D30" s="323"/>
      <c r="E30" s="323"/>
      <c r="F30" s="323"/>
      <c r="G30" s="323"/>
      <c r="H30" s="274" t="s">
        <v>60</v>
      </c>
      <c r="I30" s="340">
        <f>'収支計算書-裏 (記入例)'!AA35</f>
        <v>176986</v>
      </c>
      <c r="J30" s="340"/>
      <c r="K30" s="341"/>
      <c r="L30" s="360"/>
      <c r="M30" s="339"/>
      <c r="N30" s="357"/>
      <c r="O30" s="357"/>
      <c r="P30" s="357"/>
      <c r="Q30" s="357"/>
      <c r="R30" s="357"/>
      <c r="S30" s="274" t="s">
        <v>61</v>
      </c>
      <c r="T30" s="324">
        <v>0</v>
      </c>
      <c r="U30" s="324"/>
      <c r="V30" s="325"/>
      <c r="X30" s="212"/>
      <c r="Y30" s="213"/>
      <c r="Z30" s="213"/>
      <c r="AA30" s="213"/>
      <c r="AB30" s="213"/>
      <c r="AC30" s="213"/>
      <c r="AD30" s="213"/>
      <c r="AE30" s="237">
        <v>0</v>
      </c>
      <c r="AF30" s="237"/>
      <c r="AG30" s="237"/>
      <c r="AH30" s="251">
        <f>AE29</f>
        <v>0</v>
      </c>
      <c r="AI30" s="251"/>
      <c r="AJ30" s="251"/>
      <c r="AK30" s="198">
        <f>AE29+AE30</f>
        <v>0</v>
      </c>
      <c r="AL30" s="198"/>
      <c r="AM30" s="198"/>
      <c r="AN30" s="199"/>
    </row>
    <row r="31" spans="1:40" ht="12" customHeight="1" x14ac:dyDescent="0.15">
      <c r="A31" s="360"/>
      <c r="B31" s="323"/>
      <c r="C31" s="323"/>
      <c r="D31" s="323"/>
      <c r="E31" s="323"/>
      <c r="F31" s="323"/>
      <c r="G31" s="323"/>
      <c r="H31" s="274"/>
      <c r="I31" s="340"/>
      <c r="J31" s="340"/>
      <c r="K31" s="341"/>
      <c r="L31" s="360"/>
      <c r="M31" s="339"/>
      <c r="N31" s="357"/>
      <c r="O31" s="357"/>
      <c r="P31" s="357"/>
      <c r="Q31" s="357"/>
      <c r="R31" s="357"/>
      <c r="S31" s="274"/>
      <c r="T31" s="324"/>
      <c r="U31" s="324"/>
      <c r="V31" s="325"/>
      <c r="X31" s="210"/>
      <c r="Y31" s="211"/>
      <c r="Z31" s="211"/>
      <c r="AA31" s="211"/>
      <c r="AB31" s="211"/>
      <c r="AC31" s="211"/>
      <c r="AD31" s="211"/>
      <c r="AE31" s="242">
        <v>0</v>
      </c>
      <c r="AF31" s="242"/>
      <c r="AG31" s="242"/>
      <c r="AH31" s="238">
        <f>AE31</f>
        <v>0</v>
      </c>
      <c r="AI31" s="238"/>
      <c r="AJ31" s="238"/>
      <c r="AK31" s="192">
        <f>AE31+AE32</f>
        <v>0</v>
      </c>
      <c r="AL31" s="192"/>
      <c r="AM31" s="192"/>
      <c r="AN31" s="193"/>
    </row>
    <row r="32" spans="1:40" ht="12" customHeight="1" x14ac:dyDescent="0.15">
      <c r="A32" s="360"/>
      <c r="B32" s="323" t="s">
        <v>63</v>
      </c>
      <c r="C32" s="323"/>
      <c r="D32" s="323"/>
      <c r="E32" s="323"/>
      <c r="F32" s="323"/>
      <c r="G32" s="323"/>
      <c r="H32" s="274" t="s">
        <v>64</v>
      </c>
      <c r="I32" s="324">
        <v>0</v>
      </c>
      <c r="J32" s="324"/>
      <c r="K32" s="325"/>
      <c r="L32" s="360"/>
      <c r="M32" s="339"/>
      <c r="N32" s="356" t="s">
        <v>65</v>
      </c>
      <c r="O32" s="356"/>
      <c r="P32" s="356"/>
      <c r="Q32" s="356"/>
      <c r="R32" s="356"/>
      <c r="S32" s="274" t="s">
        <v>66</v>
      </c>
      <c r="T32" s="324">
        <v>63000</v>
      </c>
      <c r="U32" s="324"/>
      <c r="V32" s="325"/>
      <c r="X32" s="216"/>
      <c r="Y32" s="217"/>
      <c r="Z32" s="217"/>
      <c r="AA32" s="217"/>
      <c r="AB32" s="217"/>
      <c r="AC32" s="217"/>
      <c r="AD32" s="217"/>
      <c r="AE32" s="250">
        <v>0</v>
      </c>
      <c r="AF32" s="250"/>
      <c r="AG32" s="250"/>
      <c r="AH32" s="239"/>
      <c r="AI32" s="239"/>
      <c r="AJ32" s="239"/>
      <c r="AK32" s="194"/>
      <c r="AL32" s="194"/>
      <c r="AM32" s="194"/>
      <c r="AN32" s="195"/>
    </row>
    <row r="33" spans="1:42" ht="12" customHeight="1" x14ac:dyDescent="0.15">
      <c r="A33" s="360"/>
      <c r="B33" s="323"/>
      <c r="C33" s="323"/>
      <c r="D33" s="323"/>
      <c r="E33" s="323"/>
      <c r="F33" s="323"/>
      <c r="G33" s="323"/>
      <c r="H33" s="274"/>
      <c r="I33" s="324"/>
      <c r="J33" s="324"/>
      <c r="K33" s="325"/>
      <c r="L33" s="360"/>
      <c r="M33" s="339"/>
      <c r="N33" s="356"/>
      <c r="O33" s="356"/>
      <c r="P33" s="356"/>
      <c r="Q33" s="356"/>
      <c r="R33" s="356"/>
      <c r="S33" s="274"/>
      <c r="T33" s="324"/>
      <c r="U33" s="324"/>
      <c r="V33" s="325"/>
      <c r="X33" s="218"/>
      <c r="Y33" s="219"/>
      <c r="Z33" s="219"/>
      <c r="AA33" s="219"/>
      <c r="AB33" s="219"/>
      <c r="AC33" s="219"/>
      <c r="AD33" s="219"/>
      <c r="AE33" s="227">
        <v>0</v>
      </c>
      <c r="AF33" s="227"/>
      <c r="AG33" s="227"/>
      <c r="AH33" s="240">
        <f>AE33</f>
        <v>0</v>
      </c>
      <c r="AI33" s="240"/>
      <c r="AJ33" s="240"/>
      <c r="AK33" s="196">
        <f>AE33+AE34</f>
        <v>0</v>
      </c>
      <c r="AL33" s="196"/>
      <c r="AM33" s="196"/>
      <c r="AN33" s="197"/>
      <c r="AP33" s="24"/>
    </row>
    <row r="34" spans="1:42" ht="12" customHeight="1" x14ac:dyDescent="0.15">
      <c r="A34" s="360"/>
      <c r="B34" s="323" t="s">
        <v>67</v>
      </c>
      <c r="C34" s="323"/>
      <c r="D34" s="323"/>
      <c r="E34" s="323"/>
      <c r="F34" s="323"/>
      <c r="G34" s="323"/>
      <c r="H34" s="274" t="s">
        <v>68</v>
      </c>
      <c r="I34" s="324">
        <v>133600</v>
      </c>
      <c r="J34" s="324"/>
      <c r="K34" s="325"/>
      <c r="L34" s="360"/>
      <c r="M34" s="339"/>
      <c r="N34" s="350" t="s">
        <v>69</v>
      </c>
      <c r="O34" s="350"/>
      <c r="P34" s="350"/>
      <c r="Q34" s="274" t="s">
        <v>39</v>
      </c>
      <c r="R34" s="274"/>
      <c r="S34" s="274" t="s">
        <v>70</v>
      </c>
      <c r="T34" s="324">
        <v>342900</v>
      </c>
      <c r="U34" s="324"/>
      <c r="V34" s="325"/>
      <c r="X34" s="212"/>
      <c r="Y34" s="213"/>
      <c r="Z34" s="213"/>
      <c r="AA34" s="213"/>
      <c r="AB34" s="213"/>
      <c r="AC34" s="213"/>
      <c r="AD34" s="213"/>
      <c r="AE34" s="228">
        <v>0</v>
      </c>
      <c r="AF34" s="228"/>
      <c r="AG34" s="228"/>
      <c r="AH34" s="241"/>
      <c r="AI34" s="241"/>
      <c r="AJ34" s="241"/>
      <c r="AK34" s="184"/>
      <c r="AL34" s="184"/>
      <c r="AM34" s="184"/>
      <c r="AN34" s="185"/>
      <c r="AP34" s="25"/>
    </row>
    <row r="35" spans="1:42" ht="12" customHeight="1" x14ac:dyDescent="0.15">
      <c r="A35" s="360"/>
      <c r="B35" s="323"/>
      <c r="C35" s="323"/>
      <c r="D35" s="323"/>
      <c r="E35" s="323"/>
      <c r="F35" s="323"/>
      <c r="G35" s="323"/>
      <c r="H35" s="274"/>
      <c r="I35" s="324"/>
      <c r="J35" s="324"/>
      <c r="K35" s="325"/>
      <c r="L35" s="360"/>
      <c r="M35" s="339"/>
      <c r="N35" s="350"/>
      <c r="O35" s="350"/>
      <c r="P35" s="350"/>
      <c r="Q35" s="274"/>
      <c r="R35" s="274"/>
      <c r="S35" s="274"/>
      <c r="T35" s="324"/>
      <c r="U35" s="324"/>
      <c r="V35" s="325"/>
      <c r="X35" s="186" t="s">
        <v>47</v>
      </c>
      <c r="Y35" s="187"/>
      <c r="Z35" s="187"/>
      <c r="AA35" s="187"/>
      <c r="AB35" s="187"/>
      <c r="AC35" s="187"/>
      <c r="AD35" s="187"/>
      <c r="AE35" s="226">
        <f>AE29+AE31+AE33</f>
        <v>0</v>
      </c>
      <c r="AF35" s="226"/>
      <c r="AG35" s="226"/>
      <c r="AH35" s="224"/>
      <c r="AI35" s="224"/>
      <c r="AJ35" s="224"/>
      <c r="AK35" s="182">
        <f>AK30+AK31+AK33</f>
        <v>0</v>
      </c>
      <c r="AL35" s="182"/>
      <c r="AM35" s="182"/>
      <c r="AN35" s="183"/>
      <c r="AP35" s="24"/>
    </row>
    <row r="36" spans="1:42" ht="12" customHeight="1" x14ac:dyDescent="0.15">
      <c r="A36" s="360"/>
      <c r="B36" s="339" t="s">
        <v>23</v>
      </c>
      <c r="C36" s="323" t="s">
        <v>71</v>
      </c>
      <c r="D36" s="323"/>
      <c r="E36" s="323"/>
      <c r="F36" s="323"/>
      <c r="G36" s="323"/>
      <c r="H36" s="274" t="s">
        <v>72</v>
      </c>
      <c r="I36" s="324">
        <v>72150</v>
      </c>
      <c r="J36" s="324"/>
      <c r="K36" s="325"/>
      <c r="L36" s="360"/>
      <c r="M36" s="339"/>
      <c r="N36" s="350"/>
      <c r="O36" s="350"/>
      <c r="P36" s="350"/>
      <c r="Q36" s="274" t="s">
        <v>43</v>
      </c>
      <c r="R36" s="274"/>
      <c r="S36" s="274" t="s">
        <v>73</v>
      </c>
      <c r="T36" s="324">
        <v>306000</v>
      </c>
      <c r="U36" s="324"/>
      <c r="V36" s="325"/>
      <c r="X36" s="188"/>
      <c r="Y36" s="189"/>
      <c r="Z36" s="189"/>
      <c r="AA36" s="189"/>
      <c r="AB36" s="189"/>
      <c r="AC36" s="189"/>
      <c r="AD36" s="189"/>
      <c r="AE36" s="222">
        <f>AE30+AE32+AE34</f>
        <v>0</v>
      </c>
      <c r="AF36" s="223"/>
      <c r="AG36" s="223"/>
      <c r="AH36" s="225"/>
      <c r="AI36" s="225"/>
      <c r="AJ36" s="225"/>
      <c r="AK36" s="184"/>
      <c r="AL36" s="184"/>
      <c r="AM36" s="184"/>
      <c r="AN36" s="185"/>
      <c r="AP36" s="24"/>
    </row>
    <row r="37" spans="1:42" ht="12" customHeight="1" x14ac:dyDescent="0.15">
      <c r="A37" s="360"/>
      <c r="B37" s="339"/>
      <c r="C37" s="323"/>
      <c r="D37" s="323"/>
      <c r="E37" s="323"/>
      <c r="F37" s="323"/>
      <c r="G37" s="323"/>
      <c r="H37" s="274"/>
      <c r="I37" s="324"/>
      <c r="J37" s="324"/>
      <c r="K37" s="325"/>
      <c r="L37" s="360"/>
      <c r="M37" s="339"/>
      <c r="N37" s="350"/>
      <c r="O37" s="350"/>
      <c r="P37" s="350"/>
      <c r="Q37" s="274"/>
      <c r="R37" s="274"/>
      <c r="S37" s="274"/>
      <c r="T37" s="324"/>
      <c r="U37" s="324"/>
      <c r="V37" s="325"/>
      <c r="AP37" s="24"/>
    </row>
    <row r="38" spans="1:42" ht="12" customHeight="1" x14ac:dyDescent="0.15">
      <c r="A38" s="360"/>
      <c r="B38" s="339"/>
      <c r="C38" s="323" t="s">
        <v>74</v>
      </c>
      <c r="D38" s="323"/>
      <c r="E38" s="323"/>
      <c r="F38" s="323"/>
      <c r="G38" s="323"/>
      <c r="H38" s="274" t="s">
        <v>75</v>
      </c>
      <c r="I38" s="324">
        <v>84000</v>
      </c>
      <c r="J38" s="324"/>
      <c r="K38" s="325"/>
      <c r="L38" s="360"/>
      <c r="M38" s="339"/>
      <c r="N38" s="326" t="s">
        <v>179</v>
      </c>
      <c r="O38" s="327"/>
      <c r="P38" s="327"/>
      <c r="Q38" s="327"/>
      <c r="R38" s="327"/>
      <c r="S38" s="274" t="s">
        <v>76</v>
      </c>
      <c r="T38" s="324">
        <v>100000</v>
      </c>
      <c r="U38" s="324"/>
      <c r="V38" s="325"/>
      <c r="AP38" s="24"/>
    </row>
    <row r="39" spans="1:42" ht="12" customHeight="1" x14ac:dyDescent="0.15">
      <c r="A39" s="360"/>
      <c r="B39" s="339"/>
      <c r="C39" s="323"/>
      <c r="D39" s="323"/>
      <c r="E39" s="323"/>
      <c r="F39" s="323"/>
      <c r="G39" s="323"/>
      <c r="H39" s="274"/>
      <c r="I39" s="324"/>
      <c r="J39" s="324"/>
      <c r="K39" s="325"/>
      <c r="L39" s="360"/>
      <c r="M39" s="339"/>
      <c r="N39" s="327"/>
      <c r="O39" s="327"/>
      <c r="P39" s="327"/>
      <c r="Q39" s="327"/>
      <c r="R39" s="327"/>
      <c r="S39" s="274"/>
      <c r="T39" s="324"/>
      <c r="U39" s="324"/>
      <c r="V39" s="325"/>
      <c r="X39" s="1" t="s">
        <v>95</v>
      </c>
      <c r="AH39" s="4"/>
      <c r="AI39" s="12"/>
      <c r="AJ39" s="5"/>
      <c r="AK39" s="3"/>
      <c r="AL39" s="13"/>
      <c r="AM39" s="13"/>
      <c r="AN39" s="13"/>
      <c r="AP39" s="24"/>
    </row>
    <row r="40" spans="1:42" ht="12" customHeight="1" x14ac:dyDescent="0.15">
      <c r="A40" s="360"/>
      <c r="B40" s="339"/>
      <c r="C40" s="323" t="s">
        <v>77</v>
      </c>
      <c r="D40" s="323"/>
      <c r="E40" s="323"/>
      <c r="F40" s="323"/>
      <c r="G40" s="323"/>
      <c r="H40" s="274" t="s">
        <v>78</v>
      </c>
      <c r="I40" s="324">
        <v>429000</v>
      </c>
      <c r="J40" s="324"/>
      <c r="K40" s="325"/>
      <c r="L40" s="360"/>
      <c r="M40" s="339"/>
      <c r="N40" s="350" t="s">
        <v>185</v>
      </c>
      <c r="O40" s="350"/>
      <c r="P40" s="350"/>
      <c r="Q40" s="350"/>
      <c r="R40" s="350"/>
      <c r="S40" s="274" t="s">
        <v>79</v>
      </c>
      <c r="T40" s="342">
        <f>SUM(I36:K51,T12:V35)-T36-T38</f>
        <v>3661491</v>
      </c>
      <c r="U40" s="342"/>
      <c r="V40" s="343"/>
      <c r="X40" s="178" t="s">
        <v>5</v>
      </c>
      <c r="Y40" s="179"/>
      <c r="Z40" s="179"/>
      <c r="AA40" s="179"/>
      <c r="AB40" s="45"/>
      <c r="AC40" s="45"/>
      <c r="AD40" s="45"/>
      <c r="AE40" s="290" t="s">
        <v>98</v>
      </c>
      <c r="AF40" s="291"/>
      <c r="AG40" s="292"/>
      <c r="AH40" s="179" t="s">
        <v>99</v>
      </c>
      <c r="AI40" s="179"/>
      <c r="AJ40" s="288"/>
      <c r="AK40" s="3"/>
      <c r="AL40" s="13"/>
      <c r="AM40" s="13"/>
      <c r="AN40" s="13"/>
    </row>
    <row r="41" spans="1:42" ht="12" customHeight="1" x14ac:dyDescent="0.15">
      <c r="A41" s="360"/>
      <c r="B41" s="339"/>
      <c r="C41" s="323"/>
      <c r="D41" s="323"/>
      <c r="E41" s="323"/>
      <c r="F41" s="323"/>
      <c r="G41" s="323"/>
      <c r="H41" s="274"/>
      <c r="I41" s="324"/>
      <c r="J41" s="324"/>
      <c r="K41" s="325"/>
      <c r="L41" s="360"/>
      <c r="M41" s="339"/>
      <c r="N41" s="350"/>
      <c r="O41" s="350"/>
      <c r="P41" s="350"/>
      <c r="Q41" s="350"/>
      <c r="R41" s="350"/>
      <c r="S41" s="274"/>
      <c r="T41" s="342"/>
      <c r="U41" s="342"/>
      <c r="V41" s="343"/>
      <c r="X41" s="180"/>
      <c r="Y41" s="181"/>
      <c r="Z41" s="181"/>
      <c r="AA41" s="181"/>
      <c r="AB41" s="46"/>
      <c r="AC41" s="46" t="s">
        <v>130</v>
      </c>
      <c r="AD41" s="46"/>
      <c r="AE41" s="290"/>
      <c r="AF41" s="291"/>
      <c r="AG41" s="292"/>
      <c r="AH41" s="181"/>
      <c r="AI41" s="181"/>
      <c r="AJ41" s="289"/>
      <c r="AK41" s="3"/>
      <c r="AL41" s="13"/>
      <c r="AM41" s="13"/>
      <c r="AN41" s="13"/>
    </row>
    <row r="42" spans="1:42" ht="12" customHeight="1" x14ac:dyDescent="0.15">
      <c r="A42" s="360"/>
      <c r="B42" s="339"/>
      <c r="C42" s="323" t="s">
        <v>80</v>
      </c>
      <c r="D42" s="323"/>
      <c r="E42" s="323"/>
      <c r="F42" s="323"/>
      <c r="G42" s="323"/>
      <c r="H42" s="274" t="s">
        <v>81</v>
      </c>
      <c r="I42" s="324">
        <v>538000</v>
      </c>
      <c r="J42" s="324"/>
      <c r="K42" s="325"/>
      <c r="L42" s="360"/>
      <c r="M42" s="350" t="s">
        <v>186</v>
      </c>
      <c r="N42" s="350"/>
      <c r="O42" s="350"/>
      <c r="P42" s="350"/>
      <c r="Q42" s="350"/>
      <c r="R42" s="350"/>
      <c r="S42" s="274" t="s">
        <v>82</v>
      </c>
      <c r="T42" s="342">
        <f>SUM(I26:K35,T40)</f>
        <v>4262077</v>
      </c>
      <c r="U42" s="342"/>
      <c r="V42" s="343"/>
      <c r="X42" s="312" t="s">
        <v>194</v>
      </c>
      <c r="Y42" s="313"/>
      <c r="Z42" s="313"/>
      <c r="AA42" s="313"/>
      <c r="AB42" s="313"/>
      <c r="AC42" s="314">
        <v>48</v>
      </c>
      <c r="AD42" s="317" t="s">
        <v>197</v>
      </c>
      <c r="AE42" s="231" t="s">
        <v>193</v>
      </c>
      <c r="AF42" s="232"/>
      <c r="AG42" s="233"/>
      <c r="AH42" s="230">
        <v>12</v>
      </c>
      <c r="AI42" s="230"/>
      <c r="AJ42" s="47"/>
      <c r="AK42" s="3"/>
      <c r="AL42" s="13"/>
      <c r="AM42" s="13"/>
      <c r="AN42" s="13"/>
    </row>
    <row r="43" spans="1:42" ht="12" customHeight="1" thickBot="1" x14ac:dyDescent="0.2">
      <c r="A43" s="360"/>
      <c r="B43" s="339"/>
      <c r="C43" s="323"/>
      <c r="D43" s="323"/>
      <c r="E43" s="323"/>
      <c r="F43" s="323"/>
      <c r="G43" s="323"/>
      <c r="H43" s="274"/>
      <c r="I43" s="324"/>
      <c r="J43" s="324"/>
      <c r="K43" s="325"/>
      <c r="L43" s="374"/>
      <c r="M43" s="351"/>
      <c r="N43" s="351"/>
      <c r="O43" s="351"/>
      <c r="P43" s="351"/>
      <c r="Q43" s="351"/>
      <c r="R43" s="351"/>
      <c r="S43" s="349"/>
      <c r="T43" s="344"/>
      <c r="U43" s="344"/>
      <c r="V43" s="345"/>
      <c r="X43" s="204"/>
      <c r="Y43" s="205"/>
      <c r="Z43" s="205"/>
      <c r="AA43" s="205"/>
      <c r="AB43" s="205"/>
      <c r="AC43" s="315"/>
      <c r="AD43" s="318"/>
      <c r="AE43" s="234"/>
      <c r="AF43" s="235"/>
      <c r="AG43" s="236"/>
      <c r="AH43" s="206"/>
      <c r="AI43" s="206"/>
      <c r="AJ43" s="130" t="s">
        <v>12</v>
      </c>
      <c r="AK43" s="3"/>
      <c r="AL43" s="6"/>
      <c r="AM43" s="6"/>
      <c r="AN43" s="6"/>
    </row>
    <row r="44" spans="1:42" ht="12" customHeight="1" thickTop="1" x14ac:dyDescent="0.15">
      <c r="A44" s="360"/>
      <c r="B44" s="339"/>
      <c r="C44" s="323" t="s">
        <v>83</v>
      </c>
      <c r="D44" s="323"/>
      <c r="E44" s="323"/>
      <c r="F44" s="323"/>
      <c r="G44" s="323"/>
      <c r="H44" s="274" t="s">
        <v>84</v>
      </c>
      <c r="I44" s="324">
        <v>375000</v>
      </c>
      <c r="J44" s="324"/>
      <c r="K44" s="325"/>
      <c r="L44" s="352" t="s">
        <v>187</v>
      </c>
      <c r="M44" s="353"/>
      <c r="N44" s="353"/>
      <c r="O44" s="353"/>
      <c r="P44" s="353"/>
      <c r="Q44" s="353"/>
      <c r="R44" s="353"/>
      <c r="S44" s="346" t="s">
        <v>85</v>
      </c>
      <c r="T44" s="347">
        <f>I24-T42</f>
        <v>5016223</v>
      </c>
      <c r="U44" s="347"/>
      <c r="V44" s="348"/>
      <c r="X44" s="202" t="s">
        <v>195</v>
      </c>
      <c r="Y44" s="203"/>
      <c r="Z44" s="203"/>
      <c r="AA44" s="203"/>
      <c r="AB44" s="203"/>
      <c r="AC44" s="316">
        <v>21</v>
      </c>
      <c r="AD44" s="200" t="s">
        <v>197</v>
      </c>
      <c r="AE44" s="305" t="s">
        <v>196</v>
      </c>
      <c r="AF44" s="306"/>
      <c r="AG44" s="307"/>
      <c r="AH44" s="208">
        <v>12</v>
      </c>
      <c r="AI44" s="208"/>
      <c r="AJ44" s="131"/>
      <c r="AK44" s="3"/>
      <c r="AL44" s="6"/>
      <c r="AM44" s="6"/>
      <c r="AN44" s="6"/>
    </row>
    <row r="45" spans="1:42" ht="12" customHeight="1" x14ac:dyDescent="0.15">
      <c r="A45" s="360"/>
      <c r="B45" s="339"/>
      <c r="C45" s="323"/>
      <c r="D45" s="323"/>
      <c r="E45" s="323"/>
      <c r="F45" s="323"/>
      <c r="G45" s="323"/>
      <c r="H45" s="274"/>
      <c r="I45" s="324"/>
      <c r="J45" s="324"/>
      <c r="K45" s="325"/>
      <c r="L45" s="354"/>
      <c r="M45" s="355"/>
      <c r="N45" s="355"/>
      <c r="O45" s="355"/>
      <c r="P45" s="355"/>
      <c r="Q45" s="355"/>
      <c r="R45" s="355"/>
      <c r="S45" s="274"/>
      <c r="T45" s="342"/>
      <c r="U45" s="342"/>
      <c r="V45" s="343"/>
      <c r="X45" s="204"/>
      <c r="Y45" s="205"/>
      <c r="Z45" s="205"/>
      <c r="AA45" s="205"/>
      <c r="AB45" s="205"/>
      <c r="AC45" s="315"/>
      <c r="AD45" s="318"/>
      <c r="AE45" s="308"/>
      <c r="AF45" s="309"/>
      <c r="AG45" s="310"/>
      <c r="AH45" s="209"/>
      <c r="AI45" s="209"/>
      <c r="AJ45" s="132" t="s">
        <v>12</v>
      </c>
      <c r="AK45" s="3"/>
      <c r="AL45" s="6"/>
      <c r="AM45" s="6"/>
      <c r="AN45" s="6"/>
    </row>
    <row r="46" spans="1:42" ht="12" customHeight="1" x14ac:dyDescent="0.15">
      <c r="A46" s="360"/>
      <c r="B46" s="339"/>
      <c r="C46" s="323" t="s">
        <v>86</v>
      </c>
      <c r="D46" s="323"/>
      <c r="E46" s="323"/>
      <c r="F46" s="323"/>
      <c r="G46" s="323"/>
      <c r="H46" s="274" t="s">
        <v>87</v>
      </c>
      <c r="I46" s="324">
        <v>286000</v>
      </c>
      <c r="J46" s="324"/>
      <c r="K46" s="325"/>
      <c r="L46" s="336" t="s">
        <v>88</v>
      </c>
      <c r="M46" s="274"/>
      <c r="N46" s="274"/>
      <c r="O46" s="274"/>
      <c r="P46" s="274"/>
      <c r="Q46" s="274"/>
      <c r="R46" s="274"/>
      <c r="S46" s="274" t="s">
        <v>89</v>
      </c>
      <c r="T46" s="324">
        <v>1360000</v>
      </c>
      <c r="U46" s="324"/>
      <c r="V46" s="325"/>
      <c r="X46" s="202"/>
      <c r="Y46" s="203"/>
      <c r="Z46" s="203"/>
      <c r="AA46" s="203"/>
      <c r="AB46" s="203"/>
      <c r="AC46" s="316"/>
      <c r="AD46" s="200" t="s">
        <v>197</v>
      </c>
      <c r="AE46" s="311"/>
      <c r="AF46" s="306"/>
      <c r="AG46" s="307"/>
      <c r="AH46" s="208"/>
      <c r="AI46" s="208"/>
      <c r="AJ46" s="131"/>
      <c r="AK46" s="3"/>
      <c r="AL46" s="6"/>
      <c r="AM46" s="6"/>
      <c r="AN46" s="6"/>
    </row>
    <row r="47" spans="1:42" ht="12" customHeight="1" x14ac:dyDescent="0.15">
      <c r="A47" s="360"/>
      <c r="B47" s="339"/>
      <c r="C47" s="323"/>
      <c r="D47" s="323"/>
      <c r="E47" s="323"/>
      <c r="F47" s="323"/>
      <c r="G47" s="323"/>
      <c r="H47" s="274"/>
      <c r="I47" s="324"/>
      <c r="J47" s="324"/>
      <c r="K47" s="325"/>
      <c r="L47" s="336"/>
      <c r="M47" s="274"/>
      <c r="N47" s="274"/>
      <c r="O47" s="274"/>
      <c r="P47" s="274"/>
      <c r="Q47" s="274"/>
      <c r="R47" s="274"/>
      <c r="S47" s="274"/>
      <c r="T47" s="324"/>
      <c r="U47" s="324"/>
      <c r="V47" s="325"/>
      <c r="X47" s="204"/>
      <c r="Y47" s="205"/>
      <c r="Z47" s="205"/>
      <c r="AA47" s="205"/>
      <c r="AB47" s="205"/>
      <c r="AC47" s="315"/>
      <c r="AD47" s="318"/>
      <c r="AE47" s="308"/>
      <c r="AF47" s="309"/>
      <c r="AG47" s="310"/>
      <c r="AH47" s="209"/>
      <c r="AI47" s="209"/>
      <c r="AJ47" s="132" t="s">
        <v>12</v>
      </c>
      <c r="AK47" s="3"/>
      <c r="AL47" s="6"/>
      <c r="AM47" s="6"/>
      <c r="AN47" s="6"/>
    </row>
    <row r="48" spans="1:42" ht="12" customHeight="1" x14ac:dyDescent="0.15">
      <c r="A48" s="360"/>
      <c r="B48" s="339"/>
      <c r="C48" s="337" t="s">
        <v>90</v>
      </c>
      <c r="D48" s="279"/>
      <c r="E48" s="279"/>
      <c r="F48" s="279" t="s">
        <v>91</v>
      </c>
      <c r="G48" s="280"/>
      <c r="H48" s="274" t="s">
        <v>92</v>
      </c>
      <c r="I48" s="324">
        <v>347500</v>
      </c>
      <c r="J48" s="324"/>
      <c r="K48" s="325"/>
      <c r="L48" s="319" t="s">
        <v>244</v>
      </c>
      <c r="M48" s="320"/>
      <c r="N48" s="320"/>
      <c r="O48" s="320"/>
      <c r="P48" s="320"/>
      <c r="Q48" s="320"/>
      <c r="R48" s="320"/>
      <c r="S48" s="275" t="s">
        <v>93</v>
      </c>
      <c r="T48" s="270">
        <f>T44-T46</f>
        <v>3656223</v>
      </c>
      <c r="U48" s="270"/>
      <c r="V48" s="271"/>
      <c r="X48" s="202"/>
      <c r="Y48" s="203"/>
      <c r="Z48" s="203"/>
      <c r="AA48" s="203"/>
      <c r="AB48" s="203"/>
      <c r="AC48" s="316"/>
      <c r="AD48" s="200" t="s">
        <v>197</v>
      </c>
      <c r="AE48" s="301"/>
      <c r="AF48" s="302"/>
      <c r="AG48" s="303"/>
      <c r="AH48" s="206"/>
      <c r="AI48" s="206"/>
      <c r="AJ48" s="130"/>
      <c r="AK48" s="3"/>
      <c r="AL48" s="6"/>
      <c r="AM48" s="6"/>
      <c r="AN48" s="6"/>
    </row>
    <row r="49" spans="1:40" ht="12" customHeight="1" thickBot="1" x14ac:dyDescent="0.2">
      <c r="A49" s="360"/>
      <c r="B49" s="339"/>
      <c r="C49" s="277" t="s">
        <v>94</v>
      </c>
      <c r="D49" s="278"/>
      <c r="E49" s="278"/>
      <c r="F49" s="278"/>
      <c r="G49" s="281"/>
      <c r="H49" s="274"/>
      <c r="I49" s="324"/>
      <c r="J49" s="324"/>
      <c r="K49" s="325"/>
      <c r="L49" s="321"/>
      <c r="M49" s="322"/>
      <c r="N49" s="322"/>
      <c r="O49" s="322"/>
      <c r="P49" s="322"/>
      <c r="Q49" s="322"/>
      <c r="R49" s="322"/>
      <c r="S49" s="276"/>
      <c r="T49" s="272"/>
      <c r="U49" s="272"/>
      <c r="V49" s="273"/>
      <c r="X49" s="204"/>
      <c r="Y49" s="205"/>
      <c r="Z49" s="205"/>
      <c r="AA49" s="205"/>
      <c r="AB49" s="205"/>
      <c r="AC49" s="315"/>
      <c r="AD49" s="201"/>
      <c r="AE49" s="304"/>
      <c r="AF49" s="232"/>
      <c r="AG49" s="233"/>
      <c r="AH49" s="207"/>
      <c r="AI49" s="207"/>
      <c r="AJ49" s="48" t="s">
        <v>12</v>
      </c>
      <c r="AK49" s="3"/>
      <c r="AL49" s="7"/>
      <c r="AM49" s="8"/>
      <c r="AN49" s="8"/>
    </row>
    <row r="50" spans="1:40" ht="12" customHeight="1" thickTop="1" x14ac:dyDescent="0.15">
      <c r="A50" s="360"/>
      <c r="B50" s="339"/>
      <c r="C50" s="323" t="s">
        <v>96</v>
      </c>
      <c r="D50" s="323"/>
      <c r="E50" s="323"/>
      <c r="F50" s="323"/>
      <c r="G50" s="323"/>
      <c r="H50" s="274" t="s">
        <v>97</v>
      </c>
      <c r="I50" s="324">
        <v>587000</v>
      </c>
      <c r="J50" s="324"/>
      <c r="K50" s="325"/>
      <c r="L50" s="332" t="s">
        <v>180</v>
      </c>
      <c r="M50" s="333"/>
      <c r="N50" s="333"/>
      <c r="O50" s="333"/>
      <c r="P50" s="333"/>
      <c r="Q50" s="333"/>
      <c r="R50" s="333"/>
      <c r="S50" s="333"/>
      <c r="T50" s="266">
        <v>0</v>
      </c>
      <c r="U50" s="266"/>
      <c r="V50" s="267"/>
      <c r="X50" s="295"/>
      <c r="Y50" s="296"/>
      <c r="Z50" s="296"/>
      <c r="AA50" s="296"/>
      <c r="AB50" s="296"/>
      <c r="AC50" s="296"/>
      <c r="AD50" s="297"/>
      <c r="AE50" s="282" t="s">
        <v>131</v>
      </c>
      <c r="AF50" s="283"/>
      <c r="AG50" s="284"/>
      <c r="AH50" s="293">
        <f>AH42+AH44+AH46+AH48</f>
        <v>24</v>
      </c>
      <c r="AI50" s="293"/>
      <c r="AJ50" s="49"/>
    </row>
    <row r="51" spans="1:40" ht="12" customHeight="1" x14ac:dyDescent="0.15">
      <c r="A51" s="361"/>
      <c r="B51" s="365"/>
      <c r="C51" s="328"/>
      <c r="D51" s="328"/>
      <c r="E51" s="328"/>
      <c r="F51" s="328"/>
      <c r="G51" s="328"/>
      <c r="H51" s="329"/>
      <c r="I51" s="330"/>
      <c r="J51" s="330"/>
      <c r="K51" s="331"/>
      <c r="L51" s="334"/>
      <c r="M51" s="335"/>
      <c r="N51" s="335"/>
      <c r="O51" s="335"/>
      <c r="P51" s="335"/>
      <c r="Q51" s="335"/>
      <c r="R51" s="335"/>
      <c r="S51" s="335"/>
      <c r="T51" s="268"/>
      <c r="U51" s="268"/>
      <c r="V51" s="269"/>
      <c r="X51" s="298"/>
      <c r="Y51" s="299"/>
      <c r="Z51" s="299"/>
      <c r="AA51" s="299"/>
      <c r="AB51" s="299"/>
      <c r="AC51" s="299"/>
      <c r="AD51" s="300"/>
      <c r="AE51" s="285"/>
      <c r="AF51" s="286"/>
      <c r="AG51" s="287"/>
      <c r="AH51" s="294"/>
      <c r="AI51" s="294"/>
      <c r="AJ51" s="50" t="s">
        <v>12</v>
      </c>
    </row>
  </sheetData>
  <mergeCells count="252">
    <mergeCell ref="L1:M1"/>
    <mergeCell ref="N1:O1"/>
    <mergeCell ref="N2:O4"/>
    <mergeCell ref="P2:X4"/>
    <mergeCell ref="Y2:Z3"/>
    <mergeCell ref="AA2:AG3"/>
    <mergeCell ref="A9:B9"/>
    <mergeCell ref="AH9:AI9"/>
    <mergeCell ref="AJ9:AN9"/>
    <mergeCell ref="AH2:AH7"/>
    <mergeCell ref="AI2:AJ3"/>
    <mergeCell ref="AK2:AN3"/>
    <mergeCell ref="AI4:AJ5"/>
    <mergeCell ref="AK4:AN5"/>
    <mergeCell ref="AI6:AJ7"/>
    <mergeCell ref="AK6:AN7"/>
    <mergeCell ref="I11:K11"/>
    <mergeCell ref="L11:S11"/>
    <mergeCell ref="T11:V11"/>
    <mergeCell ref="X11:AB12"/>
    <mergeCell ref="N5:O5"/>
    <mergeCell ref="P5:W5"/>
    <mergeCell ref="N6:O7"/>
    <mergeCell ref="P6:W7"/>
    <mergeCell ref="X6:X7"/>
    <mergeCell ref="Y6:Z7"/>
    <mergeCell ref="Y4:Z5"/>
    <mergeCell ref="AA4:AG5"/>
    <mergeCell ref="AA6:AG7"/>
    <mergeCell ref="AH11:AJ12"/>
    <mergeCell ref="AK11:AN12"/>
    <mergeCell ref="AC11:AD12"/>
    <mergeCell ref="AE11:AG11"/>
    <mergeCell ref="A12:A25"/>
    <mergeCell ref="B12:G13"/>
    <mergeCell ref="H12:H13"/>
    <mergeCell ref="I12:K13"/>
    <mergeCell ref="L12:L43"/>
    <mergeCell ref="M12:M41"/>
    <mergeCell ref="B14:E14"/>
    <mergeCell ref="F14:G15"/>
    <mergeCell ref="H14:H15"/>
    <mergeCell ref="I14:K15"/>
    <mergeCell ref="N12:R13"/>
    <mergeCell ref="S12:S13"/>
    <mergeCell ref="B15:E15"/>
    <mergeCell ref="AC14:AD15"/>
    <mergeCell ref="AE14:AG14"/>
    <mergeCell ref="AH14:AJ15"/>
    <mergeCell ref="T12:V13"/>
    <mergeCell ref="AE12:AG12"/>
    <mergeCell ref="AC13:AD13"/>
    <mergeCell ref="A11:H11"/>
    <mergeCell ref="AE13:AG13"/>
    <mergeCell ref="AH13:AJ13"/>
    <mergeCell ref="AK14:AN15"/>
    <mergeCell ref="X15:AB15"/>
    <mergeCell ref="AE15:AG15"/>
    <mergeCell ref="I16:K17"/>
    <mergeCell ref="N16:R17"/>
    <mergeCell ref="S16:S17"/>
    <mergeCell ref="T16:V17"/>
    <mergeCell ref="T14:V15"/>
    <mergeCell ref="X14:AB14"/>
    <mergeCell ref="AH16:AJ18"/>
    <mergeCell ref="N14:R15"/>
    <mergeCell ref="S14:S15"/>
    <mergeCell ref="AK16:AN18"/>
    <mergeCell ref="X17:AB17"/>
    <mergeCell ref="AE18:AG18"/>
    <mergeCell ref="AK13:AN13"/>
    <mergeCell ref="B18:G19"/>
    <mergeCell ref="H18:H19"/>
    <mergeCell ref="I18:K19"/>
    <mergeCell ref="N18:R19"/>
    <mergeCell ref="S18:S19"/>
    <mergeCell ref="B16:G17"/>
    <mergeCell ref="H16:H17"/>
    <mergeCell ref="T18:V19"/>
    <mergeCell ref="X18:AB18"/>
    <mergeCell ref="X19:AB19"/>
    <mergeCell ref="AC19:AD21"/>
    <mergeCell ref="AE19:AG20"/>
    <mergeCell ref="X21:AB21"/>
    <mergeCell ref="AE21:AG21"/>
    <mergeCell ref="AC16:AD18"/>
    <mergeCell ref="AE16:AG17"/>
    <mergeCell ref="AH19:AJ21"/>
    <mergeCell ref="AK19:AN21"/>
    <mergeCell ref="B20:E23"/>
    <mergeCell ref="F20:G21"/>
    <mergeCell ref="H20:H21"/>
    <mergeCell ref="I20:K21"/>
    <mergeCell ref="N20:R21"/>
    <mergeCell ref="S20:S21"/>
    <mergeCell ref="T20:V21"/>
    <mergeCell ref="X20:Y20"/>
    <mergeCell ref="AH22:AJ24"/>
    <mergeCell ref="AK22:AN24"/>
    <mergeCell ref="B24:G25"/>
    <mergeCell ref="H24:H25"/>
    <mergeCell ref="I24:K25"/>
    <mergeCell ref="N24:R25"/>
    <mergeCell ref="S24:S25"/>
    <mergeCell ref="F22:G23"/>
    <mergeCell ref="H22:H23"/>
    <mergeCell ref="I22:K23"/>
    <mergeCell ref="N22:R23"/>
    <mergeCell ref="S22:S23"/>
    <mergeCell ref="T22:V23"/>
    <mergeCell ref="T24:V25"/>
    <mergeCell ref="AE24:AG24"/>
    <mergeCell ref="A26:A51"/>
    <mergeCell ref="B26:G27"/>
    <mergeCell ref="H26:H27"/>
    <mergeCell ref="I26:K27"/>
    <mergeCell ref="N26:R27"/>
    <mergeCell ref="S26:S27"/>
    <mergeCell ref="T26:V27"/>
    <mergeCell ref="X27:AD28"/>
    <mergeCell ref="X22:AB24"/>
    <mergeCell ref="AC22:AD24"/>
    <mergeCell ref="AE22:AG23"/>
    <mergeCell ref="AE27:AG28"/>
    <mergeCell ref="B30:G31"/>
    <mergeCell ref="H30:H31"/>
    <mergeCell ref="I30:K31"/>
    <mergeCell ref="N30:R31"/>
    <mergeCell ref="S30:S31"/>
    <mergeCell ref="AH27:AJ28"/>
    <mergeCell ref="AK27:AN28"/>
    <mergeCell ref="B28:G29"/>
    <mergeCell ref="H28:H29"/>
    <mergeCell ref="I28:K29"/>
    <mergeCell ref="N28:R29"/>
    <mergeCell ref="S28:S29"/>
    <mergeCell ref="T28:V29"/>
    <mergeCell ref="X29:AD29"/>
    <mergeCell ref="AE29:AG29"/>
    <mergeCell ref="AH29:AJ29"/>
    <mergeCell ref="AK29:AN29"/>
    <mergeCell ref="T30:V31"/>
    <mergeCell ref="X30:AD30"/>
    <mergeCell ref="AE30:AG30"/>
    <mergeCell ref="AH30:AJ30"/>
    <mergeCell ref="AK30:AN30"/>
    <mergeCell ref="X31:AD31"/>
    <mergeCell ref="AE31:AG31"/>
    <mergeCell ref="AH31:AJ32"/>
    <mergeCell ref="AK31:AN32"/>
    <mergeCell ref="X32:AD32"/>
    <mergeCell ref="AE32:AG32"/>
    <mergeCell ref="AK33:AN34"/>
    <mergeCell ref="B34:G35"/>
    <mergeCell ref="H34:H35"/>
    <mergeCell ref="I34:K35"/>
    <mergeCell ref="N34:P37"/>
    <mergeCell ref="Q34:R35"/>
    <mergeCell ref="S34:S35"/>
    <mergeCell ref="B32:G33"/>
    <mergeCell ref="H32:H33"/>
    <mergeCell ref="I32:K33"/>
    <mergeCell ref="N32:R33"/>
    <mergeCell ref="S32:S33"/>
    <mergeCell ref="T32:V33"/>
    <mergeCell ref="AK35:AN36"/>
    <mergeCell ref="B36:B51"/>
    <mergeCell ref="C36:G37"/>
    <mergeCell ref="H36:H37"/>
    <mergeCell ref="I36:K37"/>
    <mergeCell ref="Q36:R37"/>
    <mergeCell ref="S36:S37"/>
    <mergeCell ref="T36:V37"/>
    <mergeCell ref="AH35:AJ36"/>
    <mergeCell ref="H38:H39"/>
    <mergeCell ref="I38:K39"/>
    <mergeCell ref="N38:R39"/>
    <mergeCell ref="S38:S39"/>
    <mergeCell ref="T38:V39"/>
    <mergeCell ref="X33:AD33"/>
    <mergeCell ref="AE33:AG33"/>
    <mergeCell ref="AH33:AJ34"/>
    <mergeCell ref="C44:G45"/>
    <mergeCell ref="H44:H45"/>
    <mergeCell ref="I44:K45"/>
    <mergeCell ref="L44:R45"/>
    <mergeCell ref="S44:S45"/>
    <mergeCell ref="AE36:AG36"/>
    <mergeCell ref="C38:G39"/>
    <mergeCell ref="T34:V35"/>
    <mergeCell ref="X34:AD34"/>
    <mergeCell ref="AE34:AG34"/>
    <mergeCell ref="X35:AD36"/>
    <mergeCell ref="AE35:AG35"/>
    <mergeCell ref="T40:V41"/>
    <mergeCell ref="X40:AA41"/>
    <mergeCell ref="AE40:AG41"/>
    <mergeCell ref="AH40:AJ41"/>
    <mergeCell ref="C42:G43"/>
    <mergeCell ref="H42:H43"/>
    <mergeCell ref="I42:K43"/>
    <mergeCell ref="M42:R43"/>
    <mergeCell ref="S42:S43"/>
    <mergeCell ref="T42:V43"/>
    <mergeCell ref="C40:G41"/>
    <mergeCell ref="H40:H41"/>
    <mergeCell ref="I40:K41"/>
    <mergeCell ref="N40:R41"/>
    <mergeCell ref="S40:S41"/>
    <mergeCell ref="T44:V45"/>
    <mergeCell ref="X44:AB45"/>
    <mergeCell ref="AC44:AC45"/>
    <mergeCell ref="AD44:AD45"/>
    <mergeCell ref="AE44:AG45"/>
    <mergeCell ref="AH44:AI45"/>
    <mergeCell ref="X42:AB43"/>
    <mergeCell ref="AC42:AC43"/>
    <mergeCell ref="AD42:AD43"/>
    <mergeCell ref="AE42:AG43"/>
    <mergeCell ref="AH42:AI43"/>
    <mergeCell ref="X46:AB47"/>
    <mergeCell ref="AC46:AC47"/>
    <mergeCell ref="AD46:AD47"/>
    <mergeCell ref="AE46:AG47"/>
    <mergeCell ref="AH46:AI47"/>
    <mergeCell ref="C48:E48"/>
    <mergeCell ref="F48:G49"/>
    <mergeCell ref="H48:H49"/>
    <mergeCell ref="I48:K49"/>
    <mergeCell ref="L48:R49"/>
    <mergeCell ref="C46:G47"/>
    <mergeCell ref="H46:H47"/>
    <mergeCell ref="I46:K47"/>
    <mergeCell ref="L46:R47"/>
    <mergeCell ref="S46:S47"/>
    <mergeCell ref="T46:V47"/>
    <mergeCell ref="AH48:AI49"/>
    <mergeCell ref="C49:E49"/>
    <mergeCell ref="C50:G51"/>
    <mergeCell ref="H50:H51"/>
    <mergeCell ref="I50:K51"/>
    <mergeCell ref="L50:S51"/>
    <mergeCell ref="T50:V51"/>
    <mergeCell ref="X50:AD51"/>
    <mergeCell ref="AE50:AG51"/>
    <mergeCell ref="AH50:AI51"/>
    <mergeCell ref="S48:S49"/>
    <mergeCell ref="T48:V49"/>
    <mergeCell ref="X48:AB49"/>
    <mergeCell ref="AC48:AC49"/>
    <mergeCell ref="AD48:AD49"/>
    <mergeCell ref="AE48:AG49"/>
  </mergeCells>
  <phoneticPr fontId="44"/>
  <printOptions horizontalCentered="1"/>
  <pageMargins left="0.31496062992125984" right="0.31496062992125984" top="0.55118110236220474" bottom="0.35433070866141736" header="0.31496062992125984" footer="0.31496062992125984"/>
  <pageSetup paperSize="9" scale="92"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53"/>
  <sheetViews>
    <sheetView topLeftCell="A7" zoomScaleNormal="100" workbookViewId="0">
      <selection activeCell="A26" sqref="A26:C27"/>
    </sheetView>
  </sheetViews>
  <sheetFormatPr defaultRowHeight="12" x14ac:dyDescent="0.15"/>
  <cols>
    <col min="1" max="1" width="3.375" style="10" customWidth="1"/>
    <col min="2" max="2" width="9.125" style="10" customWidth="1"/>
    <col min="3" max="3" width="9" style="10"/>
    <col min="4" max="4" width="5.625" style="10" customWidth="1"/>
    <col min="5" max="5" width="5.5" style="10" customWidth="1"/>
    <col min="6" max="6" width="1.75" style="10" customWidth="1"/>
    <col min="7" max="8" width="3.875" style="10" customWidth="1"/>
    <col min="9" max="9" width="1.75" style="10" customWidth="1"/>
    <col min="10" max="10" width="7.25" style="10" customWidth="1"/>
    <col min="11" max="11" width="5.625" style="10" customWidth="1"/>
    <col min="12" max="12" width="2.75" style="10" customWidth="1"/>
    <col min="13" max="13" width="2.875" style="10" customWidth="1"/>
    <col min="14" max="14" width="4.5" style="10" customWidth="1"/>
    <col min="15" max="15" width="5.125" style="10" customWidth="1"/>
    <col min="16" max="16" width="1.625" style="10" customWidth="1"/>
    <col min="17" max="17" width="4.375" style="10" customWidth="1"/>
    <col min="18" max="18" width="2.125" style="10" customWidth="1"/>
    <col min="19" max="19" width="2.875" style="10" customWidth="1"/>
    <col min="20" max="20" width="9" style="10"/>
    <col min="21" max="21" width="8.375" style="10" customWidth="1"/>
    <col min="22" max="22" width="2.5" style="10" customWidth="1"/>
    <col min="23" max="23" width="7" style="10" customWidth="1"/>
    <col min="24" max="24" width="4.125" style="10" customWidth="1"/>
    <col min="25" max="25" width="3.875" style="10" customWidth="1"/>
    <col min="26" max="26" width="3.5" style="10" customWidth="1"/>
    <col min="27" max="27" width="5.125" style="10" customWidth="1"/>
    <col min="28" max="28" width="5.5" style="10" customWidth="1"/>
    <col min="29" max="29" width="3.875" style="10" customWidth="1"/>
    <col min="30" max="30" width="5.25" style="10" customWidth="1"/>
    <col min="31" max="31" width="2.5" style="10" customWidth="1"/>
    <col min="32" max="32" width="3.125" style="10" customWidth="1"/>
    <col min="33" max="33" width="4.375" style="10" customWidth="1"/>
    <col min="34" max="34" width="2.625" style="10" customWidth="1"/>
    <col min="35" max="16384" width="9" style="10"/>
  </cols>
  <sheetData>
    <row r="1" spans="1:36" ht="21" customHeight="1" x14ac:dyDescent="0.15">
      <c r="A1" s="9" t="s">
        <v>100</v>
      </c>
    </row>
    <row r="2" spans="1:36" ht="13.5" customHeight="1" x14ac:dyDescent="0.15">
      <c r="A2" s="645" t="s">
        <v>101</v>
      </c>
      <c r="B2" s="646"/>
      <c r="C2" s="646" t="s">
        <v>216</v>
      </c>
      <c r="D2" s="651" t="s">
        <v>21</v>
      </c>
      <c r="E2" s="651"/>
      <c r="F2" s="646" t="s">
        <v>201</v>
      </c>
      <c r="G2" s="646"/>
      <c r="H2" s="646"/>
      <c r="I2" s="646"/>
      <c r="J2" s="651" t="s">
        <v>102</v>
      </c>
      <c r="K2" s="651"/>
      <c r="L2" s="651"/>
      <c r="M2" s="651"/>
      <c r="N2" s="651"/>
      <c r="O2" s="651"/>
      <c r="P2" s="651"/>
      <c r="Q2" s="651"/>
      <c r="R2" s="660"/>
      <c r="S2" s="654" t="s">
        <v>101</v>
      </c>
      <c r="T2" s="655"/>
      <c r="U2" s="646" t="s">
        <v>217</v>
      </c>
      <c r="V2" s="651" t="s">
        <v>21</v>
      </c>
      <c r="W2" s="651"/>
      <c r="X2" s="646" t="s">
        <v>201</v>
      </c>
      <c r="Y2" s="646"/>
      <c r="Z2" s="651" t="s">
        <v>102</v>
      </c>
      <c r="AA2" s="651"/>
      <c r="AB2" s="651"/>
      <c r="AC2" s="651"/>
      <c r="AD2" s="651"/>
      <c r="AE2" s="651"/>
      <c r="AF2" s="651"/>
      <c r="AG2" s="663"/>
      <c r="AJ2" s="16" t="s">
        <v>150</v>
      </c>
    </row>
    <row r="3" spans="1:36" ht="13.5" customHeight="1" x14ac:dyDescent="0.15">
      <c r="A3" s="647"/>
      <c r="B3" s="648"/>
      <c r="C3" s="652"/>
      <c r="D3" s="652"/>
      <c r="E3" s="652"/>
      <c r="F3" s="648"/>
      <c r="G3" s="648"/>
      <c r="H3" s="648"/>
      <c r="I3" s="648"/>
      <c r="J3" s="652" t="s">
        <v>103</v>
      </c>
      <c r="K3" s="652"/>
      <c r="L3" s="652"/>
      <c r="M3" s="652" t="s">
        <v>104</v>
      </c>
      <c r="N3" s="652"/>
      <c r="O3" s="652"/>
      <c r="P3" s="652"/>
      <c r="Q3" s="652"/>
      <c r="R3" s="661"/>
      <c r="S3" s="656"/>
      <c r="T3" s="657"/>
      <c r="U3" s="652"/>
      <c r="V3" s="652"/>
      <c r="W3" s="652"/>
      <c r="X3" s="648"/>
      <c r="Y3" s="648"/>
      <c r="Z3" s="652" t="s">
        <v>103</v>
      </c>
      <c r="AA3" s="652"/>
      <c r="AB3" s="652"/>
      <c r="AC3" s="652"/>
      <c r="AD3" s="652" t="s">
        <v>104</v>
      </c>
      <c r="AE3" s="652"/>
      <c r="AF3" s="652"/>
      <c r="AG3" s="664"/>
      <c r="AJ3" s="17" t="s">
        <v>151</v>
      </c>
    </row>
    <row r="4" spans="1:36" ht="13.5" customHeight="1" x14ac:dyDescent="0.15">
      <c r="A4" s="649"/>
      <c r="B4" s="650"/>
      <c r="C4" s="653"/>
      <c r="D4" s="653"/>
      <c r="E4" s="653"/>
      <c r="F4" s="650"/>
      <c r="G4" s="650"/>
      <c r="H4" s="650"/>
      <c r="I4" s="650"/>
      <c r="J4" s="63" t="s">
        <v>105</v>
      </c>
      <c r="K4" s="653" t="s">
        <v>26</v>
      </c>
      <c r="L4" s="653"/>
      <c r="M4" s="653" t="s">
        <v>105</v>
      </c>
      <c r="N4" s="653"/>
      <c r="O4" s="653" t="s">
        <v>26</v>
      </c>
      <c r="P4" s="653"/>
      <c r="Q4" s="653"/>
      <c r="R4" s="662"/>
      <c r="S4" s="658"/>
      <c r="T4" s="659"/>
      <c r="U4" s="653"/>
      <c r="V4" s="653"/>
      <c r="W4" s="653"/>
      <c r="X4" s="650"/>
      <c r="Y4" s="650"/>
      <c r="Z4" s="653" t="s">
        <v>105</v>
      </c>
      <c r="AA4" s="653"/>
      <c r="AB4" s="653" t="s">
        <v>26</v>
      </c>
      <c r="AC4" s="653"/>
      <c r="AD4" s="653" t="s">
        <v>105</v>
      </c>
      <c r="AE4" s="653"/>
      <c r="AF4" s="653" t="s">
        <v>26</v>
      </c>
      <c r="AG4" s="665"/>
      <c r="AJ4" s="17" t="s">
        <v>152</v>
      </c>
    </row>
    <row r="5" spans="1:36" s="22" customFormat="1" ht="8.25" customHeight="1" x14ac:dyDescent="0.15">
      <c r="A5" s="711" t="s">
        <v>224</v>
      </c>
      <c r="B5" s="596" t="s">
        <v>133</v>
      </c>
      <c r="C5" s="137" t="s">
        <v>214</v>
      </c>
      <c r="D5" s="601" t="s">
        <v>148</v>
      </c>
      <c r="E5" s="601"/>
      <c r="F5" s="607" t="s">
        <v>148</v>
      </c>
      <c r="G5" s="607"/>
      <c r="H5" s="607"/>
      <c r="I5" s="607"/>
      <c r="J5" s="137" t="s">
        <v>215</v>
      </c>
      <c r="K5" s="601" t="s">
        <v>148</v>
      </c>
      <c r="L5" s="601"/>
      <c r="M5" s="601" t="s">
        <v>215</v>
      </c>
      <c r="N5" s="601"/>
      <c r="O5" s="601" t="s">
        <v>148</v>
      </c>
      <c r="P5" s="601"/>
      <c r="Q5" s="601"/>
      <c r="R5" s="619"/>
      <c r="S5" s="602" t="s">
        <v>106</v>
      </c>
      <c r="T5" s="594" t="s">
        <v>137</v>
      </c>
      <c r="U5" s="137" t="s">
        <v>218</v>
      </c>
      <c r="V5" s="601" t="s">
        <v>148</v>
      </c>
      <c r="W5" s="601"/>
      <c r="X5" s="607" t="s">
        <v>148</v>
      </c>
      <c r="Y5" s="607"/>
      <c r="Z5" s="601" t="s">
        <v>215</v>
      </c>
      <c r="AA5" s="601"/>
      <c r="AB5" s="601" t="s">
        <v>148</v>
      </c>
      <c r="AC5" s="601"/>
      <c r="AD5" s="601" t="s">
        <v>215</v>
      </c>
      <c r="AE5" s="601"/>
      <c r="AF5" s="601" t="s">
        <v>148</v>
      </c>
      <c r="AG5" s="608"/>
      <c r="AJ5" s="17"/>
    </row>
    <row r="6" spans="1:36" s="22" customFormat="1" ht="11.25" customHeight="1" x14ac:dyDescent="0.15">
      <c r="A6" s="712"/>
      <c r="B6" s="597"/>
      <c r="C6" s="66">
        <v>120</v>
      </c>
      <c r="D6" s="633">
        <v>1380000</v>
      </c>
      <c r="E6" s="634"/>
      <c r="F6" s="620">
        <v>195000</v>
      </c>
      <c r="G6" s="620"/>
      <c r="H6" s="620"/>
      <c r="I6" s="620"/>
      <c r="J6" s="139">
        <v>600</v>
      </c>
      <c r="K6" s="620">
        <v>145000</v>
      </c>
      <c r="L6" s="620"/>
      <c r="M6" s="620">
        <v>680</v>
      </c>
      <c r="N6" s="620"/>
      <c r="O6" s="620">
        <v>164300</v>
      </c>
      <c r="P6" s="620"/>
      <c r="Q6" s="620"/>
      <c r="R6" s="621"/>
      <c r="S6" s="603"/>
      <c r="T6" s="595"/>
      <c r="U6" s="66">
        <v>600</v>
      </c>
      <c r="V6" s="626">
        <v>1337000</v>
      </c>
      <c r="W6" s="626"/>
      <c r="X6" s="626">
        <v>6000</v>
      </c>
      <c r="Y6" s="626"/>
      <c r="Z6" s="627"/>
      <c r="AA6" s="627"/>
      <c r="AB6" s="624"/>
      <c r="AC6" s="624"/>
      <c r="AD6" s="624"/>
      <c r="AE6" s="624"/>
      <c r="AF6" s="624"/>
      <c r="AG6" s="625"/>
      <c r="AJ6" s="17" t="s">
        <v>153</v>
      </c>
    </row>
    <row r="7" spans="1:36" ht="18" customHeight="1" x14ac:dyDescent="0.15">
      <c r="A7" s="712"/>
      <c r="B7" s="82"/>
      <c r="C7" s="64"/>
      <c r="D7" s="643"/>
      <c r="E7" s="644"/>
      <c r="F7" s="622">
        <v>0</v>
      </c>
      <c r="G7" s="622"/>
      <c r="H7" s="622"/>
      <c r="I7" s="622"/>
      <c r="J7" s="138"/>
      <c r="K7" s="622"/>
      <c r="L7" s="622"/>
      <c r="M7" s="622"/>
      <c r="N7" s="622"/>
      <c r="O7" s="622"/>
      <c r="P7" s="622"/>
      <c r="Q7" s="622"/>
      <c r="R7" s="623"/>
      <c r="S7" s="603"/>
      <c r="T7" s="136" t="s">
        <v>138</v>
      </c>
      <c r="U7" s="64">
        <v>600</v>
      </c>
      <c r="V7" s="630">
        <v>1408000</v>
      </c>
      <c r="W7" s="630"/>
      <c r="X7" s="630">
        <v>4000</v>
      </c>
      <c r="Y7" s="630"/>
      <c r="Z7" s="605"/>
      <c r="AA7" s="605"/>
      <c r="AB7" s="606"/>
      <c r="AC7" s="606"/>
      <c r="AD7" s="606"/>
      <c r="AE7" s="606"/>
      <c r="AF7" s="606"/>
      <c r="AG7" s="666"/>
      <c r="AJ7" s="18"/>
    </row>
    <row r="8" spans="1:36" ht="18" customHeight="1" x14ac:dyDescent="0.15">
      <c r="A8" s="712"/>
      <c r="B8" s="82" t="s">
        <v>134</v>
      </c>
      <c r="C8" s="64">
        <v>5</v>
      </c>
      <c r="D8" s="643"/>
      <c r="E8" s="644"/>
      <c r="F8" s="622">
        <v>60000</v>
      </c>
      <c r="G8" s="622"/>
      <c r="H8" s="622"/>
      <c r="I8" s="622"/>
      <c r="J8" s="138"/>
      <c r="K8" s="622"/>
      <c r="L8" s="622"/>
      <c r="M8" s="622"/>
      <c r="N8" s="622"/>
      <c r="O8" s="622"/>
      <c r="P8" s="622"/>
      <c r="Q8" s="622"/>
      <c r="R8" s="623"/>
      <c r="S8" s="604"/>
      <c r="T8" s="83" t="s">
        <v>220</v>
      </c>
      <c r="U8" s="69">
        <f>U6+U7</f>
        <v>1200</v>
      </c>
      <c r="V8" s="668">
        <f>SUM(V6:W7)</f>
        <v>2745000</v>
      </c>
      <c r="W8" s="668"/>
      <c r="X8" s="668">
        <f>SUM(X6:Y7)</f>
        <v>10000</v>
      </c>
      <c r="Y8" s="668"/>
      <c r="Z8" s="628"/>
      <c r="AA8" s="628"/>
      <c r="AB8" s="629">
        <f>SUM(AB6:AC7)</f>
        <v>0</v>
      </c>
      <c r="AC8" s="629"/>
      <c r="AD8" s="628"/>
      <c r="AE8" s="628"/>
      <c r="AF8" s="629">
        <f>SUM(AF6:AG7)</f>
        <v>0</v>
      </c>
      <c r="AG8" s="667"/>
    </row>
    <row r="9" spans="1:36" s="22" customFormat="1" ht="8.25" customHeight="1" x14ac:dyDescent="0.15">
      <c r="A9" s="712"/>
      <c r="B9" s="597"/>
      <c r="C9" s="598"/>
      <c r="D9" s="599"/>
      <c r="E9" s="599"/>
      <c r="F9" s="600">
        <v>0</v>
      </c>
      <c r="G9" s="600"/>
      <c r="H9" s="600"/>
      <c r="I9" s="600"/>
      <c r="J9" s="600"/>
      <c r="K9" s="600"/>
      <c r="L9" s="600"/>
      <c r="M9" s="600"/>
      <c r="N9" s="600"/>
      <c r="O9" s="600"/>
      <c r="P9" s="600"/>
      <c r="Q9" s="600"/>
      <c r="R9" s="673"/>
      <c r="S9" s="674" t="s">
        <v>221</v>
      </c>
      <c r="T9" s="381"/>
      <c r="U9" s="71" t="s">
        <v>242</v>
      </c>
      <c r="V9" s="70"/>
      <c r="W9" s="70"/>
      <c r="X9" s="73"/>
      <c r="Y9" s="74"/>
      <c r="Z9" s="590"/>
      <c r="AA9" s="591"/>
      <c r="AB9" s="75" t="s">
        <v>228</v>
      </c>
      <c r="AC9" s="76"/>
      <c r="AD9" s="590"/>
      <c r="AE9" s="591"/>
      <c r="AF9" s="77" t="s">
        <v>229</v>
      </c>
      <c r="AG9" s="57"/>
    </row>
    <row r="10" spans="1:36" s="22" customFormat="1" ht="12" customHeight="1" x14ac:dyDescent="0.15">
      <c r="A10" s="712"/>
      <c r="B10" s="597"/>
      <c r="C10" s="598"/>
      <c r="D10" s="599"/>
      <c r="E10" s="599"/>
      <c r="F10" s="600"/>
      <c r="G10" s="600"/>
      <c r="H10" s="600"/>
      <c r="I10" s="600"/>
      <c r="J10" s="600"/>
      <c r="K10" s="600"/>
      <c r="L10" s="600"/>
      <c r="M10" s="600"/>
      <c r="N10" s="600"/>
      <c r="O10" s="600"/>
      <c r="P10" s="600"/>
      <c r="Q10" s="600"/>
      <c r="R10" s="673"/>
      <c r="S10" s="675"/>
      <c r="T10" s="676"/>
      <c r="U10" s="72">
        <v>227</v>
      </c>
      <c r="V10" s="670">
        <f>D16+V8</f>
        <v>7832000</v>
      </c>
      <c r="W10" s="670"/>
      <c r="X10" s="671">
        <f>F16+X8</f>
        <v>275000</v>
      </c>
      <c r="Y10" s="672"/>
      <c r="Z10" s="592"/>
      <c r="AA10" s="593"/>
      <c r="AB10" s="615">
        <f>K16+AB8</f>
        <v>145000</v>
      </c>
      <c r="AC10" s="616"/>
      <c r="AD10" s="592"/>
      <c r="AE10" s="593"/>
      <c r="AF10" s="617">
        <f>O16+AF8</f>
        <v>164300</v>
      </c>
      <c r="AG10" s="618"/>
    </row>
    <row r="11" spans="1:36" ht="18" customHeight="1" x14ac:dyDescent="0.15">
      <c r="A11" s="712"/>
      <c r="B11" s="82" t="s">
        <v>135</v>
      </c>
      <c r="C11" s="64">
        <v>40</v>
      </c>
      <c r="D11" s="643">
        <v>1624000</v>
      </c>
      <c r="E11" s="644"/>
      <c r="F11" s="622">
        <v>3000</v>
      </c>
      <c r="G11" s="622"/>
      <c r="H11" s="622"/>
      <c r="I11" s="622"/>
      <c r="J11" s="138"/>
      <c r="K11" s="622"/>
      <c r="L11" s="622"/>
      <c r="M11" s="622"/>
      <c r="N11" s="622"/>
      <c r="O11" s="622"/>
      <c r="P11" s="622"/>
      <c r="Q11" s="622"/>
      <c r="R11" s="623"/>
      <c r="S11" s="602" t="s">
        <v>107</v>
      </c>
      <c r="T11" s="135" t="s">
        <v>141</v>
      </c>
      <c r="U11" s="78">
        <v>25</v>
      </c>
      <c r="V11" s="669">
        <v>1125000</v>
      </c>
      <c r="W11" s="669"/>
      <c r="X11" s="669"/>
      <c r="Y11" s="700"/>
      <c r="Z11" s="689" t="s">
        <v>108</v>
      </c>
      <c r="AA11" s="692" t="s">
        <v>109</v>
      </c>
      <c r="AB11" s="692"/>
      <c r="AC11" s="692"/>
      <c r="AD11" s="692"/>
      <c r="AE11" s="693"/>
      <c r="AF11" s="692" t="s">
        <v>26</v>
      </c>
      <c r="AG11" s="694"/>
    </row>
    <row r="12" spans="1:36" ht="18" customHeight="1" x14ac:dyDescent="0.15">
      <c r="A12" s="712"/>
      <c r="B12" s="82" t="s">
        <v>136</v>
      </c>
      <c r="C12" s="64">
        <v>10</v>
      </c>
      <c r="D12" s="643">
        <v>663000</v>
      </c>
      <c r="E12" s="644"/>
      <c r="F12" s="622">
        <v>2000</v>
      </c>
      <c r="G12" s="622"/>
      <c r="H12" s="622"/>
      <c r="I12" s="622"/>
      <c r="J12" s="138"/>
      <c r="K12" s="622"/>
      <c r="L12" s="622"/>
      <c r="M12" s="622"/>
      <c r="N12" s="622"/>
      <c r="O12" s="622"/>
      <c r="P12" s="622"/>
      <c r="Q12" s="622"/>
      <c r="R12" s="623"/>
      <c r="S12" s="603"/>
      <c r="T12" s="86"/>
      <c r="U12" s="140"/>
      <c r="V12" s="630"/>
      <c r="W12" s="630"/>
      <c r="X12" s="630"/>
      <c r="Y12" s="677"/>
      <c r="Z12" s="690"/>
      <c r="AA12" s="708" t="s">
        <v>139</v>
      </c>
      <c r="AB12" s="708"/>
      <c r="AC12" s="708"/>
      <c r="AD12" s="708"/>
      <c r="AE12" s="709"/>
      <c r="AF12" s="695">
        <v>3000</v>
      </c>
      <c r="AG12" s="696"/>
    </row>
    <row r="13" spans="1:36" ht="18" customHeight="1" x14ac:dyDescent="0.15">
      <c r="A13" s="712"/>
      <c r="B13" s="82"/>
      <c r="C13" s="64"/>
      <c r="D13" s="643"/>
      <c r="E13" s="644"/>
      <c r="F13" s="622">
        <v>0</v>
      </c>
      <c r="G13" s="622"/>
      <c r="H13" s="622"/>
      <c r="I13" s="622"/>
      <c r="J13" s="138"/>
      <c r="K13" s="622"/>
      <c r="L13" s="622"/>
      <c r="M13" s="622"/>
      <c r="N13" s="622"/>
      <c r="O13" s="622"/>
      <c r="P13" s="622"/>
      <c r="Q13" s="622"/>
      <c r="R13" s="623"/>
      <c r="S13" s="603"/>
      <c r="T13" s="86"/>
      <c r="U13" s="140"/>
      <c r="V13" s="630"/>
      <c r="W13" s="630"/>
      <c r="X13" s="898"/>
      <c r="Y13" s="899"/>
      <c r="Z13" s="901"/>
      <c r="AA13" s="900" t="s">
        <v>140</v>
      </c>
      <c r="AB13" s="900"/>
      <c r="AC13" s="698"/>
      <c r="AD13" s="698"/>
      <c r="AE13" s="699"/>
      <c r="AF13" s="678">
        <v>24000</v>
      </c>
      <c r="AG13" s="679"/>
    </row>
    <row r="14" spans="1:36" ht="18" customHeight="1" x14ac:dyDescent="0.15">
      <c r="A14" s="712"/>
      <c r="B14" s="82" t="s">
        <v>259</v>
      </c>
      <c r="C14" s="64">
        <v>40</v>
      </c>
      <c r="D14" s="643">
        <v>1420000</v>
      </c>
      <c r="E14" s="644"/>
      <c r="F14" s="622">
        <v>5000</v>
      </c>
      <c r="G14" s="622"/>
      <c r="H14" s="622"/>
      <c r="I14" s="622"/>
      <c r="J14" s="138"/>
      <c r="K14" s="622"/>
      <c r="L14" s="622"/>
      <c r="M14" s="622"/>
      <c r="N14" s="622"/>
      <c r="O14" s="622"/>
      <c r="P14" s="622"/>
      <c r="Q14" s="622"/>
      <c r="R14" s="623"/>
      <c r="S14" s="603"/>
      <c r="T14" s="86"/>
      <c r="U14" s="140"/>
      <c r="V14" s="630"/>
      <c r="W14" s="630"/>
      <c r="X14" s="898"/>
      <c r="Y14" s="899"/>
      <c r="Z14" s="901"/>
      <c r="AA14" s="900"/>
      <c r="AB14" s="900"/>
      <c r="AC14" s="698"/>
      <c r="AD14" s="698"/>
      <c r="AE14" s="699"/>
      <c r="AF14" s="678">
        <v>0</v>
      </c>
      <c r="AG14" s="679"/>
    </row>
    <row r="15" spans="1:36" ht="18" customHeight="1" x14ac:dyDescent="0.15">
      <c r="A15" s="712"/>
      <c r="B15" s="82"/>
      <c r="C15" s="64"/>
      <c r="D15" s="643"/>
      <c r="E15" s="644"/>
      <c r="F15" s="644"/>
      <c r="G15" s="644"/>
      <c r="H15" s="644"/>
      <c r="I15" s="644"/>
      <c r="J15" s="138"/>
      <c r="K15" s="622"/>
      <c r="L15" s="622"/>
      <c r="M15" s="622"/>
      <c r="N15" s="622"/>
      <c r="O15" s="622"/>
      <c r="P15" s="622"/>
      <c r="Q15" s="622"/>
      <c r="R15" s="623"/>
      <c r="S15" s="604"/>
      <c r="T15" s="83" t="s">
        <v>222</v>
      </c>
      <c r="U15" s="129"/>
      <c r="V15" s="668">
        <f>SUM(V11:W14)</f>
        <v>1125000</v>
      </c>
      <c r="W15" s="668"/>
      <c r="X15" s="903">
        <f>SUM(X11:Y14)</f>
        <v>0</v>
      </c>
      <c r="Y15" s="904"/>
      <c r="Z15" s="901"/>
      <c r="AA15" s="902"/>
      <c r="AB15" s="902"/>
      <c r="AC15" s="684"/>
      <c r="AD15" s="684"/>
      <c r="AE15" s="685"/>
      <c r="AF15" s="686">
        <v>0</v>
      </c>
      <c r="AG15" s="687"/>
    </row>
    <row r="16" spans="1:36" s="22" customFormat="1" ht="8.25" customHeight="1" x14ac:dyDescent="0.15">
      <c r="A16" s="712"/>
      <c r="B16" s="631" t="s">
        <v>219</v>
      </c>
      <c r="C16" s="635">
        <f>SUM(C6:C15)</f>
        <v>215</v>
      </c>
      <c r="D16" s="637">
        <f>SUM(D6:E15)</f>
        <v>5087000</v>
      </c>
      <c r="E16" s="637"/>
      <c r="F16" s="637">
        <f>SUM(F6:I15)</f>
        <v>265000</v>
      </c>
      <c r="G16" s="637"/>
      <c r="H16" s="637"/>
      <c r="I16" s="637"/>
      <c r="J16" s="641"/>
      <c r="K16" s="639">
        <f>SUM(K6:L15)</f>
        <v>145000</v>
      </c>
      <c r="L16" s="639"/>
      <c r="M16" s="641"/>
      <c r="N16" s="641"/>
      <c r="O16" s="639">
        <f>SUM(O6:R15)</f>
        <v>164300</v>
      </c>
      <c r="P16" s="639"/>
      <c r="Q16" s="639"/>
      <c r="R16" s="682"/>
      <c r="S16" s="609" t="s">
        <v>223</v>
      </c>
      <c r="T16" s="610"/>
      <c r="U16" s="613"/>
      <c r="V16" s="75" t="s">
        <v>225</v>
      </c>
      <c r="W16" s="80"/>
      <c r="X16" s="77" t="s">
        <v>226</v>
      </c>
      <c r="Y16" s="55"/>
      <c r="Z16" s="690"/>
      <c r="AA16" s="54"/>
      <c r="AB16" s="54"/>
      <c r="AC16" s="54"/>
      <c r="AD16" s="54"/>
      <c r="AE16" s="81"/>
      <c r="AF16" s="77" t="s">
        <v>227</v>
      </c>
      <c r="AG16" s="56"/>
    </row>
    <row r="17" spans="1:36" ht="12" customHeight="1" x14ac:dyDescent="0.15">
      <c r="A17" s="713"/>
      <c r="B17" s="632"/>
      <c r="C17" s="636"/>
      <c r="D17" s="638"/>
      <c r="E17" s="638"/>
      <c r="F17" s="638"/>
      <c r="G17" s="638"/>
      <c r="H17" s="638"/>
      <c r="I17" s="638"/>
      <c r="J17" s="642"/>
      <c r="K17" s="640"/>
      <c r="L17" s="640"/>
      <c r="M17" s="642"/>
      <c r="N17" s="642"/>
      <c r="O17" s="640"/>
      <c r="P17" s="640"/>
      <c r="Q17" s="640"/>
      <c r="R17" s="683"/>
      <c r="S17" s="611"/>
      <c r="T17" s="612"/>
      <c r="U17" s="614"/>
      <c r="V17" s="671">
        <f>V10+V15</f>
        <v>8957000</v>
      </c>
      <c r="W17" s="672"/>
      <c r="X17" s="670">
        <f>X10+X15</f>
        <v>275000</v>
      </c>
      <c r="Y17" s="697"/>
      <c r="Z17" s="691"/>
      <c r="AA17" s="676" t="s">
        <v>110</v>
      </c>
      <c r="AB17" s="676"/>
      <c r="AC17" s="676"/>
      <c r="AD17" s="676"/>
      <c r="AE17" s="710"/>
      <c r="AF17" s="680">
        <f>SUM(AF12:AG15)</f>
        <v>27000</v>
      </c>
      <c r="AG17" s="681"/>
    </row>
    <row r="18" spans="1:36" ht="18" customHeight="1" x14ac:dyDescent="0.15">
      <c r="A18" s="9" t="s">
        <v>111</v>
      </c>
    </row>
    <row r="19" spans="1:36" ht="10.5" customHeight="1" x14ac:dyDescent="0.15">
      <c r="A19" s="776" t="s">
        <v>202</v>
      </c>
      <c r="B19" s="335"/>
      <c r="C19" s="335"/>
      <c r="D19" s="777" t="s">
        <v>203</v>
      </c>
      <c r="E19" s="779" t="s">
        <v>204</v>
      </c>
      <c r="F19" s="706" t="s">
        <v>205</v>
      </c>
      <c r="G19" s="706"/>
      <c r="H19" s="706"/>
      <c r="I19" s="706"/>
      <c r="J19" s="534" t="s">
        <v>75</v>
      </c>
      <c r="K19" s="534"/>
      <c r="L19" s="726" t="s">
        <v>112</v>
      </c>
      <c r="M19" s="243"/>
      <c r="N19" s="726" t="s">
        <v>113</v>
      </c>
      <c r="O19" s="88" t="s">
        <v>78</v>
      </c>
      <c r="P19" s="534" t="s">
        <v>81</v>
      </c>
      <c r="Q19" s="534"/>
      <c r="R19" s="534"/>
      <c r="S19" s="534" t="s">
        <v>84</v>
      </c>
      <c r="T19" s="534"/>
      <c r="U19" s="534" t="s">
        <v>87</v>
      </c>
      <c r="V19" s="534"/>
      <c r="W19" s="534" t="s">
        <v>92</v>
      </c>
      <c r="X19" s="534"/>
      <c r="Y19" s="534" t="s">
        <v>97</v>
      </c>
      <c r="Z19" s="534"/>
      <c r="AA19" s="534" t="s">
        <v>25</v>
      </c>
      <c r="AB19" s="534"/>
      <c r="AC19" s="534" t="s">
        <v>29</v>
      </c>
      <c r="AD19" s="534"/>
      <c r="AE19" s="243" t="s">
        <v>117</v>
      </c>
      <c r="AF19" s="243"/>
      <c r="AG19" s="714"/>
    </row>
    <row r="20" spans="1:36" ht="19.5" customHeight="1" x14ac:dyDescent="0.15">
      <c r="A20" s="334"/>
      <c r="B20" s="335"/>
      <c r="C20" s="335"/>
      <c r="D20" s="778"/>
      <c r="E20" s="335"/>
      <c r="F20" s="704" t="s">
        <v>245</v>
      </c>
      <c r="G20" s="704"/>
      <c r="H20" s="704"/>
      <c r="I20" s="704"/>
      <c r="J20" s="704" t="s">
        <v>118</v>
      </c>
      <c r="K20" s="705"/>
      <c r="L20" s="705"/>
      <c r="M20" s="705"/>
      <c r="N20" s="705"/>
      <c r="O20" s="717" t="s">
        <v>206</v>
      </c>
      <c r="P20" s="701" t="s">
        <v>119</v>
      </c>
      <c r="Q20" s="701"/>
      <c r="R20" s="701"/>
      <c r="S20" s="724" t="s">
        <v>207</v>
      </c>
      <c r="T20" s="724"/>
      <c r="U20" s="704" t="s">
        <v>120</v>
      </c>
      <c r="V20" s="704"/>
      <c r="W20" s="704" t="s">
        <v>208</v>
      </c>
      <c r="X20" s="704"/>
      <c r="Y20" s="704" t="s">
        <v>209</v>
      </c>
      <c r="Z20" s="704"/>
      <c r="AA20" s="701" t="s">
        <v>210</v>
      </c>
      <c r="AB20" s="702"/>
      <c r="AC20" s="701" t="s">
        <v>211</v>
      </c>
      <c r="AD20" s="702"/>
      <c r="AE20" s="705"/>
      <c r="AF20" s="705"/>
      <c r="AG20" s="715"/>
    </row>
    <row r="21" spans="1:36" ht="19.5" customHeight="1" x14ac:dyDescent="0.15">
      <c r="A21" s="334"/>
      <c r="B21" s="335"/>
      <c r="C21" s="335"/>
      <c r="D21" s="778"/>
      <c r="E21" s="335"/>
      <c r="F21" s="707"/>
      <c r="G21" s="707"/>
      <c r="H21" s="707"/>
      <c r="I21" s="707"/>
      <c r="J21" s="244"/>
      <c r="K21" s="244"/>
      <c r="L21" s="244"/>
      <c r="M21" s="244"/>
      <c r="N21" s="244"/>
      <c r="O21" s="718"/>
      <c r="P21" s="719"/>
      <c r="Q21" s="719"/>
      <c r="R21" s="719"/>
      <c r="S21" s="725"/>
      <c r="T21" s="725"/>
      <c r="U21" s="707"/>
      <c r="V21" s="707"/>
      <c r="W21" s="707"/>
      <c r="X21" s="707"/>
      <c r="Y21" s="707"/>
      <c r="Z21" s="707"/>
      <c r="AA21" s="703"/>
      <c r="AB21" s="703"/>
      <c r="AC21" s="703"/>
      <c r="AD21" s="703"/>
      <c r="AE21" s="244"/>
      <c r="AF21" s="244"/>
      <c r="AG21" s="716"/>
      <c r="AI21" s="10" t="s">
        <v>149</v>
      </c>
    </row>
    <row r="22" spans="1:36" ht="9.75" customHeight="1" x14ac:dyDescent="0.15">
      <c r="A22" s="752" t="s">
        <v>142</v>
      </c>
      <c r="B22" s="753"/>
      <c r="C22" s="753"/>
      <c r="D22" s="756" t="s">
        <v>154</v>
      </c>
      <c r="E22" s="95" t="s">
        <v>230</v>
      </c>
      <c r="F22" s="106"/>
      <c r="G22" s="787">
        <v>1240000</v>
      </c>
      <c r="H22" s="787"/>
      <c r="I22" s="157" t="s">
        <v>148</v>
      </c>
      <c r="J22" s="164"/>
      <c r="K22" s="94" t="s">
        <v>148</v>
      </c>
      <c r="L22" s="765" t="s">
        <v>150</v>
      </c>
      <c r="M22" s="766"/>
      <c r="N22" s="95" t="s">
        <v>231</v>
      </c>
      <c r="O22" s="764">
        <v>5.2999999999999999E-2</v>
      </c>
      <c r="P22" s="100"/>
      <c r="Q22" s="89">
        <v>9</v>
      </c>
      <c r="R22" s="95" t="s">
        <v>232</v>
      </c>
      <c r="S22" s="115"/>
      <c r="T22" s="116" t="s">
        <v>148</v>
      </c>
      <c r="U22" s="164"/>
      <c r="V22" s="94" t="s">
        <v>148</v>
      </c>
      <c r="W22" s="115"/>
      <c r="X22" s="116" t="s">
        <v>148</v>
      </c>
      <c r="Y22" s="762">
        <v>1</v>
      </c>
      <c r="Z22" s="762"/>
      <c r="AA22" s="115"/>
      <c r="AB22" s="116" t="s">
        <v>148</v>
      </c>
      <c r="AC22" s="117"/>
      <c r="AD22" s="118" t="s">
        <v>148</v>
      </c>
      <c r="AE22" s="733"/>
      <c r="AF22" s="733"/>
      <c r="AG22" s="734"/>
      <c r="AI22" s="871"/>
      <c r="AJ22" s="874" t="s">
        <v>156</v>
      </c>
    </row>
    <row r="23" spans="1:36" ht="11.25" customHeight="1" x14ac:dyDescent="0.15">
      <c r="A23" s="739"/>
      <c r="B23" s="740"/>
      <c r="C23" s="740"/>
      <c r="D23" s="815"/>
      <c r="E23" s="165" t="s">
        <v>262</v>
      </c>
      <c r="F23" s="111" t="s">
        <v>146</v>
      </c>
      <c r="G23" s="775"/>
      <c r="H23" s="775"/>
      <c r="I23" s="112" t="s">
        <v>147</v>
      </c>
      <c r="J23" s="890">
        <v>1240000</v>
      </c>
      <c r="K23" s="890"/>
      <c r="L23" s="731"/>
      <c r="M23" s="732"/>
      <c r="N23" s="166">
        <v>19</v>
      </c>
      <c r="O23" s="507"/>
      <c r="P23" s="103"/>
      <c r="Q23" s="93">
        <v>12</v>
      </c>
      <c r="R23" s="93"/>
      <c r="S23" s="891">
        <f>IF(AI22="",ROUNDUP(J23*O22*Q22/Q23,0),AI22)</f>
        <v>49290</v>
      </c>
      <c r="T23" s="892"/>
      <c r="U23" s="167"/>
      <c r="V23" s="167"/>
      <c r="W23" s="896">
        <f>S23+U23</f>
        <v>49290</v>
      </c>
      <c r="X23" s="897"/>
      <c r="Y23" s="820"/>
      <c r="Z23" s="820"/>
      <c r="AA23" s="894">
        <f>ROUNDDOWN(W23*Y22,0)</f>
        <v>49290</v>
      </c>
      <c r="AB23" s="895"/>
      <c r="AC23" s="888">
        <v>1190710</v>
      </c>
      <c r="AD23" s="889"/>
      <c r="AE23" s="854"/>
      <c r="AF23" s="854"/>
      <c r="AG23" s="855"/>
      <c r="AI23" s="872"/>
      <c r="AJ23" s="874"/>
    </row>
    <row r="24" spans="1:36" ht="11.25" customHeight="1" x14ac:dyDescent="0.15">
      <c r="A24" s="754" t="s">
        <v>143</v>
      </c>
      <c r="B24" s="755"/>
      <c r="C24" s="755"/>
      <c r="D24" s="757" t="s">
        <v>145</v>
      </c>
      <c r="E24" s="800" t="s">
        <v>263</v>
      </c>
      <c r="F24" s="107"/>
      <c r="G24" s="774">
        <v>450000</v>
      </c>
      <c r="H24" s="774"/>
      <c r="I24" s="108"/>
      <c r="J24" s="161"/>
      <c r="K24" s="160"/>
      <c r="L24" s="767" t="s">
        <v>151</v>
      </c>
      <c r="M24" s="768"/>
      <c r="N24" s="518">
        <v>7</v>
      </c>
      <c r="O24" s="508">
        <v>0.28599999999999998</v>
      </c>
      <c r="P24" s="104"/>
      <c r="Q24" s="91">
        <v>4</v>
      </c>
      <c r="R24" s="97"/>
      <c r="S24" s="760">
        <f>IF(AI24="",ROUNDUP(J25*O24*Q24/Q25,0),AI24)</f>
        <v>42900</v>
      </c>
      <c r="T24" s="761"/>
      <c r="U24" s="514"/>
      <c r="V24" s="514"/>
      <c r="W24" s="758">
        <f>S24+U24</f>
        <v>42900</v>
      </c>
      <c r="X24" s="759"/>
      <c r="Y24" s="763">
        <v>1</v>
      </c>
      <c r="Z24" s="763"/>
      <c r="AA24" s="826">
        <f>ROUNDDOWN(W24*Y24,0)</f>
        <v>42900</v>
      </c>
      <c r="AB24" s="827"/>
      <c r="AC24" s="886">
        <v>407100</v>
      </c>
      <c r="AD24" s="887"/>
      <c r="AE24" s="162"/>
      <c r="AF24" s="162"/>
      <c r="AG24" s="163"/>
      <c r="AI24" s="871"/>
      <c r="AJ24" s="874"/>
    </row>
    <row r="25" spans="1:36" ht="11.25" customHeight="1" x14ac:dyDescent="0.15">
      <c r="A25" s="754"/>
      <c r="B25" s="755"/>
      <c r="C25" s="755"/>
      <c r="D25" s="757"/>
      <c r="E25" s="800"/>
      <c r="F25" s="107" t="s">
        <v>146</v>
      </c>
      <c r="G25" s="774">
        <v>39060</v>
      </c>
      <c r="H25" s="774"/>
      <c r="I25" s="108" t="s">
        <v>147</v>
      </c>
      <c r="J25" s="884">
        <v>450000</v>
      </c>
      <c r="K25" s="885"/>
      <c r="L25" s="767"/>
      <c r="M25" s="768"/>
      <c r="N25" s="518"/>
      <c r="O25" s="508"/>
      <c r="P25" s="101"/>
      <c r="Q25" s="90">
        <v>12</v>
      </c>
      <c r="R25" s="90"/>
      <c r="S25" s="760"/>
      <c r="T25" s="761"/>
      <c r="U25" s="514"/>
      <c r="V25" s="514"/>
      <c r="W25" s="758"/>
      <c r="X25" s="759"/>
      <c r="Y25" s="763"/>
      <c r="Z25" s="763"/>
      <c r="AA25" s="826"/>
      <c r="AB25" s="827"/>
      <c r="AC25" s="888"/>
      <c r="AD25" s="889"/>
      <c r="AE25" s="162"/>
      <c r="AF25" s="162"/>
      <c r="AG25" s="163"/>
      <c r="AI25" s="872"/>
      <c r="AJ25" s="874"/>
    </row>
    <row r="26" spans="1:36" ht="11.25" customHeight="1" x14ac:dyDescent="0.15">
      <c r="A26" s="737" t="s">
        <v>257</v>
      </c>
      <c r="B26" s="738"/>
      <c r="C26" s="738"/>
      <c r="D26" s="814" t="s">
        <v>155</v>
      </c>
      <c r="E26" s="817" t="s">
        <v>252</v>
      </c>
      <c r="F26" s="109"/>
      <c r="G26" s="741">
        <v>520000</v>
      </c>
      <c r="H26" s="741"/>
      <c r="I26" s="110"/>
      <c r="J26" s="727">
        <v>494000</v>
      </c>
      <c r="K26" s="727"/>
      <c r="L26" s="729" t="s">
        <v>152</v>
      </c>
      <c r="M26" s="730"/>
      <c r="N26" s="516">
        <v>30</v>
      </c>
      <c r="O26" s="506">
        <v>3.4000000000000002E-2</v>
      </c>
      <c r="P26" s="102"/>
      <c r="Q26" s="92">
        <v>12</v>
      </c>
      <c r="R26" s="96"/>
      <c r="S26" s="510">
        <f>IF(AI27="",ROUNDUP(J26*O26*Q26/Q27,0),AI26)</f>
        <v>16796</v>
      </c>
      <c r="T26" s="511"/>
      <c r="U26" s="727"/>
      <c r="V26" s="727"/>
      <c r="W26" s="720">
        <f>S26+U26</f>
        <v>16796</v>
      </c>
      <c r="X26" s="721"/>
      <c r="Y26" s="819">
        <v>1</v>
      </c>
      <c r="Z26" s="819"/>
      <c r="AA26" s="746">
        <f>ROUNDDOWN(W26*Y26,0)</f>
        <v>16796</v>
      </c>
      <c r="AB26" s="747"/>
      <c r="AC26" s="742">
        <v>251264</v>
      </c>
      <c r="AD26" s="743"/>
      <c r="AE26" s="852"/>
      <c r="AF26" s="852"/>
      <c r="AG26" s="853"/>
      <c r="AI26" s="871"/>
      <c r="AJ26" s="874"/>
    </row>
    <row r="27" spans="1:36" ht="11.25" customHeight="1" x14ac:dyDescent="0.15">
      <c r="A27" s="739"/>
      <c r="B27" s="740"/>
      <c r="C27" s="740"/>
      <c r="D27" s="815"/>
      <c r="E27" s="818"/>
      <c r="F27" s="111" t="s">
        <v>146</v>
      </c>
      <c r="G27" s="775"/>
      <c r="H27" s="775"/>
      <c r="I27" s="112" t="s">
        <v>147</v>
      </c>
      <c r="J27" s="728"/>
      <c r="K27" s="728"/>
      <c r="L27" s="731"/>
      <c r="M27" s="732"/>
      <c r="N27" s="517"/>
      <c r="O27" s="507"/>
      <c r="P27" s="103"/>
      <c r="Q27" s="93">
        <v>12</v>
      </c>
      <c r="R27" s="93"/>
      <c r="S27" s="512"/>
      <c r="T27" s="513"/>
      <c r="U27" s="728"/>
      <c r="V27" s="728"/>
      <c r="W27" s="722"/>
      <c r="X27" s="723"/>
      <c r="Y27" s="820"/>
      <c r="Z27" s="820"/>
      <c r="AA27" s="748"/>
      <c r="AB27" s="749"/>
      <c r="AC27" s="744"/>
      <c r="AD27" s="745"/>
      <c r="AE27" s="854"/>
      <c r="AF27" s="854"/>
      <c r="AG27" s="855"/>
      <c r="AI27" s="893"/>
      <c r="AJ27" s="874"/>
    </row>
    <row r="28" spans="1:36" ht="11.25" customHeight="1" x14ac:dyDescent="0.15">
      <c r="A28" s="754" t="s">
        <v>144</v>
      </c>
      <c r="B28" s="755"/>
      <c r="C28" s="755"/>
      <c r="D28" s="757"/>
      <c r="E28" s="828" t="s">
        <v>264</v>
      </c>
      <c r="F28" s="107"/>
      <c r="G28" s="774">
        <v>180000</v>
      </c>
      <c r="H28" s="774"/>
      <c r="I28" s="108"/>
      <c r="J28" s="514">
        <v>180000</v>
      </c>
      <c r="K28" s="514"/>
      <c r="L28" s="767"/>
      <c r="M28" s="768"/>
      <c r="N28" s="518"/>
      <c r="O28" s="508">
        <v>0.33300000000000002</v>
      </c>
      <c r="P28" s="104"/>
      <c r="Q28" s="91"/>
      <c r="R28" s="97"/>
      <c r="S28" s="760">
        <f>IF(AI28="",ROUNDUP(J28*O28*Q28/Q29,0),AI28)</f>
        <v>60000</v>
      </c>
      <c r="T28" s="761"/>
      <c r="U28" s="514"/>
      <c r="V28" s="514"/>
      <c r="W28" s="758">
        <f>S28+U28</f>
        <v>60000</v>
      </c>
      <c r="X28" s="759"/>
      <c r="Y28" s="763">
        <v>1</v>
      </c>
      <c r="Z28" s="763"/>
      <c r="AA28" s="826">
        <f>ROUNDDOWN(W28*Y28,0)</f>
        <v>60000</v>
      </c>
      <c r="AB28" s="827"/>
      <c r="AC28" s="824">
        <v>120000</v>
      </c>
      <c r="AD28" s="825"/>
      <c r="AE28" s="735"/>
      <c r="AF28" s="735"/>
      <c r="AG28" s="736"/>
      <c r="AI28" s="871">
        <v>60000</v>
      </c>
      <c r="AJ28" s="874"/>
    </row>
    <row r="29" spans="1:36" ht="11.25" customHeight="1" x14ac:dyDescent="0.15">
      <c r="A29" s="754"/>
      <c r="B29" s="755"/>
      <c r="C29" s="755"/>
      <c r="D29" s="757"/>
      <c r="E29" s="828"/>
      <c r="F29" s="107" t="s">
        <v>146</v>
      </c>
      <c r="G29" s="774"/>
      <c r="H29" s="774"/>
      <c r="I29" s="108" t="s">
        <v>147</v>
      </c>
      <c r="J29" s="514"/>
      <c r="K29" s="514"/>
      <c r="L29" s="767"/>
      <c r="M29" s="768"/>
      <c r="N29" s="518"/>
      <c r="O29" s="508"/>
      <c r="P29" s="101"/>
      <c r="Q29" s="90">
        <v>12</v>
      </c>
      <c r="R29" s="90"/>
      <c r="S29" s="760"/>
      <c r="T29" s="761"/>
      <c r="U29" s="514"/>
      <c r="V29" s="514"/>
      <c r="W29" s="758"/>
      <c r="X29" s="759"/>
      <c r="Y29" s="763"/>
      <c r="Z29" s="763"/>
      <c r="AA29" s="826"/>
      <c r="AB29" s="827"/>
      <c r="AC29" s="824"/>
      <c r="AD29" s="825"/>
      <c r="AE29" s="735"/>
      <c r="AF29" s="735"/>
      <c r="AG29" s="736"/>
      <c r="AI29" s="872"/>
      <c r="AJ29" s="874"/>
    </row>
    <row r="30" spans="1:36" ht="11.25" customHeight="1" x14ac:dyDescent="0.15">
      <c r="A30" s="737" t="s">
        <v>261</v>
      </c>
      <c r="B30" s="738"/>
      <c r="C30" s="738"/>
      <c r="D30" s="814">
        <v>1</v>
      </c>
      <c r="E30" s="817" t="s">
        <v>265</v>
      </c>
      <c r="F30" s="109"/>
      <c r="G30" s="741">
        <v>800000</v>
      </c>
      <c r="H30" s="741"/>
      <c r="I30" s="110"/>
      <c r="J30" s="727">
        <v>40000</v>
      </c>
      <c r="K30" s="727"/>
      <c r="L30" s="729"/>
      <c r="M30" s="730"/>
      <c r="N30" s="516"/>
      <c r="O30" s="506"/>
      <c r="P30" s="102"/>
      <c r="Q30" s="92">
        <v>12</v>
      </c>
      <c r="R30" s="96"/>
      <c r="S30" s="510">
        <f>IF(AI30="",ROUNDUP(J30*O30*Q30/Q31,0),AI30)</f>
        <v>8000</v>
      </c>
      <c r="T30" s="511"/>
      <c r="U30" s="727"/>
      <c r="V30" s="727"/>
      <c r="W30" s="720">
        <f>S30+U30</f>
        <v>8000</v>
      </c>
      <c r="X30" s="721"/>
      <c r="Y30" s="819">
        <v>1</v>
      </c>
      <c r="Z30" s="819"/>
      <c r="AA30" s="746">
        <f>ROUNDDOWN(W30*Y30,0)</f>
        <v>8000</v>
      </c>
      <c r="AB30" s="747"/>
      <c r="AC30" s="742">
        <v>32000</v>
      </c>
      <c r="AD30" s="743"/>
      <c r="AE30" s="852" t="s">
        <v>157</v>
      </c>
      <c r="AF30" s="852"/>
      <c r="AG30" s="853"/>
      <c r="AI30" s="871">
        <v>8000</v>
      </c>
      <c r="AJ30" s="874"/>
    </row>
    <row r="31" spans="1:36" ht="11.25" customHeight="1" x14ac:dyDescent="0.15">
      <c r="A31" s="739"/>
      <c r="B31" s="740"/>
      <c r="C31" s="740"/>
      <c r="D31" s="815"/>
      <c r="E31" s="818"/>
      <c r="F31" s="111" t="s">
        <v>146</v>
      </c>
      <c r="G31" s="775"/>
      <c r="H31" s="775"/>
      <c r="I31" s="112" t="s">
        <v>147</v>
      </c>
      <c r="J31" s="728"/>
      <c r="K31" s="728"/>
      <c r="L31" s="731"/>
      <c r="M31" s="732"/>
      <c r="N31" s="517"/>
      <c r="O31" s="507"/>
      <c r="P31" s="103"/>
      <c r="Q31" s="93">
        <v>12</v>
      </c>
      <c r="R31" s="93"/>
      <c r="S31" s="512"/>
      <c r="T31" s="513"/>
      <c r="U31" s="728"/>
      <c r="V31" s="728"/>
      <c r="W31" s="722"/>
      <c r="X31" s="723"/>
      <c r="Y31" s="820"/>
      <c r="Z31" s="820"/>
      <c r="AA31" s="748"/>
      <c r="AB31" s="749"/>
      <c r="AC31" s="744"/>
      <c r="AD31" s="745"/>
      <c r="AE31" s="854"/>
      <c r="AF31" s="854"/>
      <c r="AG31" s="855"/>
      <c r="AI31" s="872"/>
      <c r="AJ31" s="874"/>
    </row>
    <row r="32" spans="1:36" ht="11.25" customHeight="1" x14ac:dyDescent="0.15">
      <c r="A32" s="754"/>
      <c r="B32" s="755"/>
      <c r="C32" s="755"/>
      <c r="D32" s="757"/>
      <c r="E32" s="800"/>
      <c r="F32" s="107"/>
      <c r="G32" s="774"/>
      <c r="H32" s="774"/>
      <c r="I32" s="108"/>
      <c r="J32" s="514">
        <f>ROUNDDOWN(G33*0.95,0)</f>
        <v>0</v>
      </c>
      <c r="K32" s="514"/>
      <c r="L32" s="767"/>
      <c r="M32" s="768"/>
      <c r="N32" s="518"/>
      <c r="O32" s="508"/>
      <c r="P32" s="104"/>
      <c r="Q32" s="91"/>
      <c r="R32" s="97"/>
      <c r="S32" s="760">
        <f>IF(AI32="",ROUNDUP(J32*O32*Q32/Q33,0),AI34)</f>
        <v>0</v>
      </c>
      <c r="T32" s="761"/>
      <c r="U32" s="514"/>
      <c r="V32" s="514"/>
      <c r="W32" s="758">
        <f>S32+U32</f>
        <v>0</v>
      </c>
      <c r="X32" s="759"/>
      <c r="Y32" s="763">
        <v>1</v>
      </c>
      <c r="Z32" s="763"/>
      <c r="AA32" s="826">
        <f>ROUNDDOWN(W32*Y32,0)</f>
        <v>0</v>
      </c>
      <c r="AB32" s="827"/>
      <c r="AC32" s="824">
        <v>0</v>
      </c>
      <c r="AD32" s="825"/>
      <c r="AE32" s="735"/>
      <c r="AF32" s="735"/>
      <c r="AG32" s="736"/>
      <c r="AI32" s="871"/>
      <c r="AJ32" s="874"/>
    </row>
    <row r="33" spans="1:36" ht="11.25" customHeight="1" x14ac:dyDescent="0.15">
      <c r="A33" s="812"/>
      <c r="B33" s="813"/>
      <c r="C33" s="813"/>
      <c r="D33" s="816"/>
      <c r="E33" s="801"/>
      <c r="F33" s="113" t="s">
        <v>146</v>
      </c>
      <c r="G33" s="773"/>
      <c r="H33" s="773"/>
      <c r="I33" s="114" t="s">
        <v>147</v>
      </c>
      <c r="J33" s="515"/>
      <c r="K33" s="515"/>
      <c r="L33" s="821"/>
      <c r="M33" s="822"/>
      <c r="N33" s="519"/>
      <c r="O33" s="509"/>
      <c r="P33" s="105"/>
      <c r="Q33" s="53">
        <v>12</v>
      </c>
      <c r="R33" s="53"/>
      <c r="S33" s="771"/>
      <c r="T33" s="772"/>
      <c r="U33" s="515"/>
      <c r="V33" s="515"/>
      <c r="W33" s="769"/>
      <c r="X33" s="770"/>
      <c r="Y33" s="823"/>
      <c r="Z33" s="823"/>
      <c r="AA33" s="858"/>
      <c r="AB33" s="859"/>
      <c r="AC33" s="856"/>
      <c r="AD33" s="857"/>
      <c r="AE33" s="840"/>
      <c r="AF33" s="840"/>
      <c r="AG33" s="841"/>
      <c r="AI33" s="872"/>
      <c r="AJ33" s="874"/>
    </row>
    <row r="34" spans="1:36" ht="11.25" customHeight="1" x14ac:dyDescent="0.15">
      <c r="A34" s="473" t="s">
        <v>200</v>
      </c>
      <c r="B34" s="556"/>
      <c r="C34" s="794"/>
      <c r="D34" s="559"/>
      <c r="E34" s="802"/>
      <c r="F34" s="804"/>
      <c r="G34" s="805"/>
      <c r="H34" s="805"/>
      <c r="I34" s="806"/>
      <c r="J34" s="522"/>
      <c r="K34" s="523"/>
      <c r="L34" s="526"/>
      <c r="M34" s="527"/>
      <c r="N34" s="530"/>
      <c r="O34" s="532"/>
      <c r="P34" s="538"/>
      <c r="Q34" s="539"/>
      <c r="R34" s="540"/>
      <c r="S34" s="544">
        <f>SUM(S22:T33)</f>
        <v>176986</v>
      </c>
      <c r="T34" s="545"/>
      <c r="U34" s="544">
        <f>SUM(U23:V33)</f>
        <v>0</v>
      </c>
      <c r="V34" s="545"/>
      <c r="W34" s="544">
        <f>SUM(W22:X33)</f>
        <v>176986</v>
      </c>
      <c r="X34" s="545"/>
      <c r="Y34" s="548"/>
      <c r="Z34" s="549"/>
      <c r="AA34" s="159" t="s">
        <v>246</v>
      </c>
      <c r="AB34" s="154"/>
      <c r="AC34" s="842">
        <f>SUM(AC22:AD33)</f>
        <v>2001074</v>
      </c>
      <c r="AD34" s="843"/>
      <c r="AE34" s="846"/>
      <c r="AF34" s="847"/>
      <c r="AG34" s="848"/>
      <c r="AI34" s="871"/>
      <c r="AJ34" s="874"/>
    </row>
    <row r="35" spans="1:36" ht="11.25" customHeight="1" x14ac:dyDescent="0.15">
      <c r="A35" s="557"/>
      <c r="B35" s="558"/>
      <c r="C35" s="795"/>
      <c r="D35" s="560"/>
      <c r="E35" s="803"/>
      <c r="F35" s="807"/>
      <c r="G35" s="808"/>
      <c r="H35" s="808"/>
      <c r="I35" s="809"/>
      <c r="J35" s="524"/>
      <c r="K35" s="525"/>
      <c r="L35" s="528"/>
      <c r="M35" s="529"/>
      <c r="N35" s="531"/>
      <c r="O35" s="533"/>
      <c r="P35" s="541"/>
      <c r="Q35" s="542"/>
      <c r="R35" s="543"/>
      <c r="S35" s="546"/>
      <c r="T35" s="547"/>
      <c r="U35" s="546"/>
      <c r="V35" s="547"/>
      <c r="W35" s="546"/>
      <c r="X35" s="547"/>
      <c r="Y35" s="550"/>
      <c r="Z35" s="551"/>
      <c r="AA35" s="536">
        <f>SUM(AA22:AB33)</f>
        <v>176986</v>
      </c>
      <c r="AB35" s="537"/>
      <c r="AC35" s="844"/>
      <c r="AD35" s="845"/>
      <c r="AE35" s="849"/>
      <c r="AF35" s="850"/>
      <c r="AG35" s="851"/>
      <c r="AI35" s="872"/>
      <c r="AJ35" s="874"/>
    </row>
    <row r="36" spans="1:36" s="22" customFormat="1" ht="18.75" customHeight="1" x14ac:dyDescent="0.15">
      <c r="A36" s="9" t="s">
        <v>121</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53" t="s">
        <v>122</v>
      </c>
      <c r="AI36" s="168"/>
      <c r="AJ36" s="158"/>
    </row>
    <row r="37" spans="1:36" ht="12" customHeight="1" x14ac:dyDescent="0.15">
      <c r="A37" s="645" t="s">
        <v>212</v>
      </c>
      <c r="B37" s="646"/>
      <c r="C37" s="646" t="s">
        <v>213</v>
      </c>
      <c r="D37" s="534" t="s">
        <v>72</v>
      </c>
      <c r="E37" s="534"/>
      <c r="F37" s="534"/>
      <c r="G37" s="651" t="s">
        <v>123</v>
      </c>
      <c r="H37" s="651"/>
      <c r="I37" s="651"/>
      <c r="J37" s="651"/>
      <c r="K37" s="651"/>
      <c r="L37" s="651"/>
      <c r="M37" s="651"/>
      <c r="N37" s="651"/>
      <c r="O37" s="651"/>
      <c r="P37" s="651"/>
      <c r="Q37" s="651"/>
      <c r="R37" s="651"/>
      <c r="S37" s="651"/>
      <c r="T37" s="651"/>
      <c r="U37" s="534" t="s">
        <v>92</v>
      </c>
      <c r="V37" s="534"/>
      <c r="W37" s="534" t="s">
        <v>97</v>
      </c>
      <c r="X37" s="534"/>
      <c r="Y37" s="780" t="s">
        <v>125</v>
      </c>
      <c r="Z37" s="780"/>
      <c r="AA37" s="781"/>
      <c r="AC37" s="831"/>
      <c r="AD37" s="832"/>
      <c r="AE37" s="832"/>
      <c r="AF37" s="832"/>
      <c r="AG37" s="833"/>
      <c r="AI37" s="873" t="s">
        <v>158</v>
      </c>
      <c r="AJ37" s="873"/>
    </row>
    <row r="38" spans="1:36" ht="18.75" customHeight="1" x14ac:dyDescent="0.15">
      <c r="A38" s="647"/>
      <c r="B38" s="648"/>
      <c r="C38" s="648"/>
      <c r="D38" s="561" t="s">
        <v>238</v>
      </c>
      <c r="E38" s="561"/>
      <c r="F38" s="561"/>
      <c r="G38" s="798" t="s">
        <v>126</v>
      </c>
      <c r="H38" s="798"/>
      <c r="I38" s="798"/>
      <c r="J38" s="554" t="s">
        <v>127</v>
      </c>
      <c r="K38" s="554"/>
      <c r="L38" s="535" t="s">
        <v>81</v>
      </c>
      <c r="M38" s="535"/>
      <c r="N38" s="535"/>
      <c r="O38" s="829" t="s">
        <v>128</v>
      </c>
      <c r="P38" s="829"/>
      <c r="Q38" s="829"/>
      <c r="R38" s="829"/>
      <c r="S38" s="554" t="s">
        <v>235</v>
      </c>
      <c r="T38" s="554"/>
      <c r="U38" s="561" t="s">
        <v>236</v>
      </c>
      <c r="V38" s="561"/>
      <c r="W38" s="561" t="s">
        <v>237</v>
      </c>
      <c r="X38" s="561"/>
      <c r="Y38" s="782"/>
      <c r="Z38" s="782"/>
      <c r="AA38" s="783"/>
      <c r="AC38" s="834"/>
      <c r="AD38" s="835"/>
      <c r="AE38" s="835"/>
      <c r="AF38" s="835"/>
      <c r="AG38" s="836"/>
      <c r="AI38" s="873"/>
      <c r="AJ38" s="873"/>
    </row>
    <row r="39" spans="1:36" ht="13.5" customHeight="1" x14ac:dyDescent="0.15">
      <c r="A39" s="647"/>
      <c r="B39" s="648"/>
      <c r="C39" s="648"/>
      <c r="D39" s="786"/>
      <c r="E39" s="786"/>
      <c r="F39" s="786"/>
      <c r="G39" s="798"/>
      <c r="H39" s="798"/>
      <c r="I39" s="798"/>
      <c r="J39" s="554"/>
      <c r="K39" s="554"/>
      <c r="L39" s="561" t="s">
        <v>234</v>
      </c>
      <c r="M39" s="561"/>
      <c r="N39" s="561"/>
      <c r="O39" s="829"/>
      <c r="P39" s="829"/>
      <c r="Q39" s="829"/>
      <c r="R39" s="829"/>
      <c r="S39" s="554"/>
      <c r="T39" s="554"/>
      <c r="U39" s="786"/>
      <c r="V39" s="786"/>
      <c r="W39" s="786"/>
      <c r="X39" s="786"/>
      <c r="Y39" s="782"/>
      <c r="Z39" s="782"/>
      <c r="AA39" s="783"/>
      <c r="AC39" s="834"/>
      <c r="AD39" s="835"/>
      <c r="AE39" s="835"/>
      <c r="AF39" s="835"/>
      <c r="AG39" s="836"/>
    </row>
    <row r="40" spans="1:36" ht="13.5" customHeight="1" x14ac:dyDescent="0.15">
      <c r="A40" s="649"/>
      <c r="B40" s="650"/>
      <c r="C40" s="650"/>
      <c r="D40" s="562"/>
      <c r="E40" s="562"/>
      <c r="F40" s="562"/>
      <c r="G40" s="799"/>
      <c r="H40" s="799"/>
      <c r="I40" s="799"/>
      <c r="J40" s="555"/>
      <c r="K40" s="555"/>
      <c r="L40" s="562"/>
      <c r="M40" s="562"/>
      <c r="N40" s="562"/>
      <c r="O40" s="830"/>
      <c r="P40" s="830"/>
      <c r="Q40" s="830"/>
      <c r="R40" s="830"/>
      <c r="S40" s="555"/>
      <c r="T40" s="555"/>
      <c r="U40" s="562"/>
      <c r="V40" s="562"/>
      <c r="W40" s="562"/>
      <c r="X40" s="562"/>
      <c r="Y40" s="784"/>
      <c r="Z40" s="784"/>
      <c r="AA40" s="785"/>
      <c r="AC40" s="834"/>
      <c r="AD40" s="835"/>
      <c r="AE40" s="835"/>
      <c r="AF40" s="835"/>
      <c r="AG40" s="836"/>
    </row>
    <row r="41" spans="1:36" ht="12" customHeight="1" x14ac:dyDescent="0.15">
      <c r="A41" s="579" t="s">
        <v>258</v>
      </c>
      <c r="B41" s="580"/>
      <c r="C41" s="583">
        <v>26.11</v>
      </c>
      <c r="D41" s="119"/>
      <c r="E41" s="119"/>
      <c r="F41" s="156" t="s">
        <v>148</v>
      </c>
      <c r="G41" s="122"/>
      <c r="H41" s="120"/>
      <c r="I41" s="157" t="s">
        <v>148</v>
      </c>
      <c r="J41" s="120"/>
      <c r="K41" s="94" t="s">
        <v>148</v>
      </c>
      <c r="L41" s="125"/>
      <c r="M41" s="87"/>
      <c r="N41" s="116" t="s">
        <v>148</v>
      </c>
      <c r="O41" s="120"/>
      <c r="P41" s="120"/>
      <c r="Q41" s="120"/>
      <c r="R41" s="94" t="s">
        <v>148</v>
      </c>
      <c r="S41" s="122"/>
      <c r="T41" s="118" t="s">
        <v>148</v>
      </c>
      <c r="U41" s="119"/>
      <c r="V41" s="94" t="s">
        <v>148</v>
      </c>
      <c r="W41" s="127"/>
      <c r="X41" s="58" t="s">
        <v>148</v>
      </c>
      <c r="Y41" s="860"/>
      <c r="Z41" s="861"/>
      <c r="AA41" s="862"/>
      <c r="AC41" s="834"/>
      <c r="AD41" s="882"/>
      <c r="AE41" s="835"/>
      <c r="AF41" s="835"/>
      <c r="AG41" s="836"/>
    </row>
    <row r="42" spans="1:36" ht="13.5" customHeight="1" x14ac:dyDescent="0.15">
      <c r="A42" s="581"/>
      <c r="B42" s="582"/>
      <c r="C42" s="584"/>
      <c r="D42" s="728">
        <v>275000</v>
      </c>
      <c r="E42" s="728"/>
      <c r="F42" s="728"/>
      <c r="G42" s="796"/>
      <c r="H42" s="728"/>
      <c r="I42" s="797"/>
      <c r="J42" s="585">
        <v>100000</v>
      </c>
      <c r="K42" s="586"/>
      <c r="L42" s="587">
        <f>G42+J42</f>
        <v>100000</v>
      </c>
      <c r="M42" s="588"/>
      <c r="N42" s="589"/>
      <c r="O42" s="728">
        <v>40000</v>
      </c>
      <c r="P42" s="728"/>
      <c r="Q42" s="728"/>
      <c r="R42" s="728"/>
      <c r="S42" s="552">
        <v>60000</v>
      </c>
      <c r="T42" s="553"/>
      <c r="U42" s="585">
        <v>0</v>
      </c>
      <c r="V42" s="586"/>
      <c r="W42" s="587">
        <f>D42+S42-U42</f>
        <v>335000</v>
      </c>
      <c r="X42" s="588"/>
      <c r="Y42" s="863"/>
      <c r="Z42" s="864"/>
      <c r="AA42" s="865"/>
      <c r="AB42" s="22"/>
      <c r="AC42" s="834"/>
      <c r="AD42" s="882"/>
      <c r="AE42" s="835"/>
      <c r="AF42" s="835"/>
      <c r="AG42" s="836"/>
    </row>
    <row r="43" spans="1:36" ht="9.75" customHeight="1" x14ac:dyDescent="0.15">
      <c r="A43" s="568"/>
      <c r="B43" s="569"/>
      <c r="C43" s="121"/>
      <c r="D43" s="563"/>
      <c r="E43" s="563"/>
      <c r="F43" s="563"/>
      <c r="G43" s="575"/>
      <c r="H43" s="563"/>
      <c r="I43" s="576"/>
      <c r="J43" s="570"/>
      <c r="K43" s="571"/>
      <c r="L43" s="520">
        <f>G43+J43</f>
        <v>0</v>
      </c>
      <c r="M43" s="521"/>
      <c r="N43" s="572"/>
      <c r="O43" s="563"/>
      <c r="P43" s="563"/>
      <c r="Q43" s="563"/>
      <c r="R43" s="563"/>
      <c r="S43" s="869"/>
      <c r="T43" s="870"/>
      <c r="U43" s="570"/>
      <c r="V43" s="571"/>
      <c r="W43" s="520">
        <f>D43+S43-U43</f>
        <v>0</v>
      </c>
      <c r="X43" s="521"/>
      <c r="Y43" s="863"/>
      <c r="Z43" s="864"/>
      <c r="AA43" s="865"/>
      <c r="AC43" s="834"/>
      <c r="AD43" s="882"/>
      <c r="AE43" s="835"/>
      <c r="AF43" s="835"/>
      <c r="AG43" s="836"/>
    </row>
    <row r="44" spans="1:36" s="22" customFormat="1" ht="12" customHeight="1" x14ac:dyDescent="0.15">
      <c r="A44" s="473" t="s">
        <v>47</v>
      </c>
      <c r="B44" s="556"/>
      <c r="C44" s="559"/>
      <c r="D44" s="62"/>
      <c r="E44" s="62"/>
      <c r="F44" s="62"/>
      <c r="G44" s="123"/>
      <c r="H44" s="62"/>
      <c r="I44" s="124"/>
      <c r="J44" s="62"/>
      <c r="K44" s="62"/>
      <c r="L44" s="155" t="s">
        <v>233</v>
      </c>
      <c r="M44" s="60"/>
      <c r="N44" s="126"/>
      <c r="O44" s="62"/>
      <c r="P44" s="62"/>
      <c r="Q44" s="62"/>
      <c r="R44" s="62"/>
      <c r="S44" s="123"/>
      <c r="T44" s="124"/>
      <c r="U44" s="62"/>
      <c r="V44" s="62"/>
      <c r="W44" s="128"/>
      <c r="X44" s="61"/>
      <c r="Y44" s="863"/>
      <c r="Z44" s="864"/>
      <c r="AA44" s="865"/>
      <c r="AC44" s="834"/>
      <c r="AD44" s="882"/>
      <c r="AE44" s="835"/>
      <c r="AF44" s="835"/>
      <c r="AG44" s="836"/>
    </row>
    <row r="45" spans="1:36" ht="18" customHeight="1" x14ac:dyDescent="0.15">
      <c r="A45" s="557"/>
      <c r="B45" s="558"/>
      <c r="C45" s="560"/>
      <c r="D45" s="564">
        <f>D42+D43</f>
        <v>275000</v>
      </c>
      <c r="E45" s="564"/>
      <c r="F45" s="564"/>
      <c r="G45" s="577">
        <f>G42+G43</f>
        <v>0</v>
      </c>
      <c r="H45" s="564"/>
      <c r="I45" s="578"/>
      <c r="J45" s="573">
        <f>J42+J43</f>
        <v>100000</v>
      </c>
      <c r="K45" s="574"/>
      <c r="L45" s="565">
        <f>L42+L43</f>
        <v>100000</v>
      </c>
      <c r="M45" s="566"/>
      <c r="N45" s="567"/>
      <c r="O45" s="564">
        <f>O42+O43</f>
        <v>40000</v>
      </c>
      <c r="P45" s="564"/>
      <c r="Q45" s="564"/>
      <c r="R45" s="564"/>
      <c r="S45" s="565">
        <f>S42+S43</f>
        <v>60000</v>
      </c>
      <c r="T45" s="567"/>
      <c r="U45" s="573">
        <f>U42+U43</f>
        <v>0</v>
      </c>
      <c r="V45" s="574"/>
      <c r="W45" s="565">
        <f>W42+W43</f>
        <v>335000</v>
      </c>
      <c r="X45" s="566"/>
      <c r="Y45" s="866"/>
      <c r="Z45" s="867"/>
      <c r="AA45" s="868"/>
      <c r="AC45" s="837"/>
      <c r="AD45" s="883"/>
      <c r="AE45" s="838"/>
      <c r="AF45" s="838"/>
      <c r="AG45" s="839"/>
    </row>
    <row r="46" spans="1:36" s="22" customFormat="1" ht="8.2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52"/>
      <c r="AE46" s="10"/>
      <c r="AF46" s="10"/>
      <c r="AG46" s="10"/>
    </row>
    <row r="47" spans="1:36" ht="12" customHeight="1" x14ac:dyDescent="0.15">
      <c r="AD47" s="152"/>
    </row>
    <row r="48" spans="1:36" x14ac:dyDescent="0.15">
      <c r="AD48" s="152"/>
    </row>
    <row r="53" spans="15:20" x14ac:dyDescent="0.15">
      <c r="O53" s="11"/>
      <c r="P53" s="11"/>
      <c r="Q53" s="11"/>
      <c r="R53" s="11"/>
      <c r="S53" s="11"/>
      <c r="T53" s="11"/>
    </row>
  </sheetData>
  <mergeCells count="334">
    <mergeCell ref="J2:R2"/>
    <mergeCell ref="S2:T4"/>
    <mergeCell ref="O4:R4"/>
    <mergeCell ref="Z4:AA4"/>
    <mergeCell ref="AB4:AC4"/>
    <mergeCell ref="AD4:AE4"/>
    <mergeCell ref="AF4:AG4"/>
    <mergeCell ref="A5:A17"/>
    <mergeCell ref="B5:B6"/>
    <mergeCell ref="D5:E5"/>
    <mergeCell ref="F5:I5"/>
    <mergeCell ref="K5:L5"/>
    <mergeCell ref="M5:N5"/>
    <mergeCell ref="U2:U4"/>
    <mergeCell ref="V2:W4"/>
    <mergeCell ref="X2:Y4"/>
    <mergeCell ref="Z2:AG2"/>
    <mergeCell ref="J3:L3"/>
    <mergeCell ref="M3:R3"/>
    <mergeCell ref="Z3:AC3"/>
    <mergeCell ref="AD3:AG3"/>
    <mergeCell ref="K4:L4"/>
    <mergeCell ref="M4:N4"/>
    <mergeCell ref="A2:B4"/>
    <mergeCell ref="C2:C4"/>
    <mergeCell ref="D2:E4"/>
    <mergeCell ref="F2:I4"/>
    <mergeCell ref="D14:E14"/>
    <mergeCell ref="F14:I14"/>
    <mergeCell ref="K14:L14"/>
    <mergeCell ref="M14:N14"/>
    <mergeCell ref="O5:R5"/>
    <mergeCell ref="S5:S8"/>
    <mergeCell ref="O9:R10"/>
    <mergeCell ref="S9:T10"/>
    <mergeCell ref="D11:E11"/>
    <mergeCell ref="F11:I11"/>
    <mergeCell ref="D7:E7"/>
    <mergeCell ref="F7:I7"/>
    <mergeCell ref="K7:L7"/>
    <mergeCell ref="M7:N7"/>
    <mergeCell ref="O7:R7"/>
    <mergeCell ref="K11:L11"/>
    <mergeCell ref="M11:N11"/>
    <mergeCell ref="O11:R11"/>
    <mergeCell ref="S11:S15"/>
    <mergeCell ref="D12:E12"/>
    <mergeCell ref="F12:I12"/>
    <mergeCell ref="AB5:AC5"/>
    <mergeCell ref="AD5:AE5"/>
    <mergeCell ref="AF5:AG5"/>
    <mergeCell ref="D6:E6"/>
    <mergeCell ref="F6:I6"/>
    <mergeCell ref="K6:L6"/>
    <mergeCell ref="M6:N6"/>
    <mergeCell ref="O6:R6"/>
    <mergeCell ref="V6:W6"/>
    <mergeCell ref="T5:T6"/>
    <mergeCell ref="V5:W5"/>
    <mergeCell ref="X5:Y5"/>
    <mergeCell ref="Z5:AA5"/>
    <mergeCell ref="Z6:AA6"/>
    <mergeCell ref="X6:Y6"/>
    <mergeCell ref="AB6:AC6"/>
    <mergeCell ref="AD6:AE6"/>
    <mergeCell ref="AF6:AG6"/>
    <mergeCell ref="V7:W7"/>
    <mergeCell ref="X7:Y7"/>
    <mergeCell ref="Z7:AA7"/>
    <mergeCell ref="AB7:AC7"/>
    <mergeCell ref="AD7:AE7"/>
    <mergeCell ref="AF7:AG7"/>
    <mergeCell ref="D8:E8"/>
    <mergeCell ref="F8:I8"/>
    <mergeCell ref="K8:L8"/>
    <mergeCell ref="M8:N8"/>
    <mergeCell ref="O8:R8"/>
    <mergeCell ref="V8:W8"/>
    <mergeCell ref="X8:Y8"/>
    <mergeCell ref="Z8:AA8"/>
    <mergeCell ref="AF10:AG10"/>
    <mergeCell ref="AB8:AC8"/>
    <mergeCell ref="AD8:AE8"/>
    <mergeCell ref="AF8:AG8"/>
    <mergeCell ref="B9:B10"/>
    <mergeCell ref="C9:C10"/>
    <mergeCell ref="D9:E10"/>
    <mergeCell ref="F9:I10"/>
    <mergeCell ref="J9:J10"/>
    <mergeCell ref="K9:L10"/>
    <mergeCell ref="M9:N10"/>
    <mergeCell ref="Z9:AA10"/>
    <mergeCell ref="AD9:AE10"/>
    <mergeCell ref="V10:W10"/>
    <mergeCell ref="X10:Y10"/>
    <mergeCell ref="AB10:AC10"/>
    <mergeCell ref="K12:L12"/>
    <mergeCell ref="M12:N12"/>
    <mergeCell ref="O12:R12"/>
    <mergeCell ref="V12:W12"/>
    <mergeCell ref="D15:E15"/>
    <mergeCell ref="F15:I15"/>
    <mergeCell ref="K15:L15"/>
    <mergeCell ref="M15:N15"/>
    <mergeCell ref="O15:R15"/>
    <mergeCell ref="D13:E13"/>
    <mergeCell ref="F13:I13"/>
    <mergeCell ref="K13:L13"/>
    <mergeCell ref="M13:N13"/>
    <mergeCell ref="V15:W15"/>
    <mergeCell ref="AF13:AG13"/>
    <mergeCell ref="O14:R14"/>
    <mergeCell ref="V14:W14"/>
    <mergeCell ref="X14:Y14"/>
    <mergeCell ref="AA14:AE14"/>
    <mergeCell ref="AF14:AG14"/>
    <mergeCell ref="Z11:Z17"/>
    <mergeCell ref="AA11:AE11"/>
    <mergeCell ref="AF11:AG11"/>
    <mergeCell ref="X12:Y12"/>
    <mergeCell ref="AA12:AE12"/>
    <mergeCell ref="AF12:AG12"/>
    <mergeCell ref="AF15:AG15"/>
    <mergeCell ref="AF17:AG17"/>
    <mergeCell ref="V11:W11"/>
    <mergeCell ref="X11:Y11"/>
    <mergeCell ref="O13:R13"/>
    <mergeCell ref="V13:W13"/>
    <mergeCell ref="X13:Y13"/>
    <mergeCell ref="AA13:AE13"/>
    <mergeCell ref="AA15:AE15"/>
    <mergeCell ref="X15:Y15"/>
    <mergeCell ref="B16:B17"/>
    <mergeCell ref="M16:N17"/>
    <mergeCell ref="U19:V19"/>
    <mergeCell ref="W19:X19"/>
    <mergeCell ref="W20:X21"/>
    <mergeCell ref="S19:T19"/>
    <mergeCell ref="V17:W17"/>
    <mergeCell ref="X17:Y17"/>
    <mergeCell ref="S16:T17"/>
    <mergeCell ref="A19:C21"/>
    <mergeCell ref="D19:D21"/>
    <mergeCell ref="E19:E21"/>
    <mergeCell ref="F19:I19"/>
    <mergeCell ref="J19:K19"/>
    <mergeCell ref="U16:U17"/>
    <mergeCell ref="Y19:Z19"/>
    <mergeCell ref="Y20:Z21"/>
    <mergeCell ref="C16:C17"/>
    <mergeCell ref="D16:E17"/>
    <mergeCell ref="F16:I17"/>
    <mergeCell ref="J16:J17"/>
    <mergeCell ref="AC20:AD21"/>
    <mergeCell ref="AA17:AE17"/>
    <mergeCell ref="AC19:AD19"/>
    <mergeCell ref="AE19:AG21"/>
    <mergeCell ref="F20:I21"/>
    <mergeCell ref="J20:K21"/>
    <mergeCell ref="O20:O21"/>
    <mergeCell ref="P20:R21"/>
    <mergeCell ref="S20:T21"/>
    <mergeCell ref="U20:V21"/>
    <mergeCell ref="L19:M21"/>
    <mergeCell ref="K16:L17"/>
    <mergeCell ref="O16:R17"/>
    <mergeCell ref="A22:C23"/>
    <mergeCell ref="D22:D23"/>
    <mergeCell ref="G22:H22"/>
    <mergeCell ref="L22:M23"/>
    <mergeCell ref="O22:O23"/>
    <mergeCell ref="Y22:Z23"/>
    <mergeCell ref="N19:N21"/>
    <mergeCell ref="P19:R19"/>
    <mergeCell ref="AA23:AB23"/>
    <mergeCell ref="AA20:AB21"/>
    <mergeCell ref="W23:X23"/>
    <mergeCell ref="AA19:AB19"/>
    <mergeCell ref="AE26:AG27"/>
    <mergeCell ref="U26:V27"/>
    <mergeCell ref="W26:X27"/>
    <mergeCell ref="Y26:Z27"/>
    <mergeCell ref="Y28:Z29"/>
    <mergeCell ref="AI28:AI29"/>
    <mergeCell ref="G27:H27"/>
    <mergeCell ref="AE28:AG29"/>
    <mergeCell ref="N30:N31"/>
    <mergeCell ref="O30:O31"/>
    <mergeCell ref="S30:T31"/>
    <mergeCell ref="U30:V31"/>
    <mergeCell ref="W30:X31"/>
    <mergeCell ref="AI26:AI27"/>
    <mergeCell ref="AE22:AG23"/>
    <mergeCell ref="AI22:AI23"/>
    <mergeCell ref="G23:H23"/>
    <mergeCell ref="J23:K23"/>
    <mergeCell ref="S23:T23"/>
    <mergeCell ref="AA24:AB25"/>
    <mergeCell ref="G25:H25"/>
    <mergeCell ref="U24:V25"/>
    <mergeCell ref="W24:X25"/>
    <mergeCell ref="AC23:AD23"/>
    <mergeCell ref="A24:C25"/>
    <mergeCell ref="D24:D25"/>
    <mergeCell ref="E24:E25"/>
    <mergeCell ref="G24:H24"/>
    <mergeCell ref="AI24:AI25"/>
    <mergeCell ref="Y24:Z25"/>
    <mergeCell ref="L24:M25"/>
    <mergeCell ref="N24:N25"/>
    <mergeCell ref="O24:O25"/>
    <mergeCell ref="S24:T25"/>
    <mergeCell ref="J25:K25"/>
    <mergeCell ref="AC24:AD25"/>
    <mergeCell ref="D28:D29"/>
    <mergeCell ref="E28:E29"/>
    <mergeCell ref="G28:H28"/>
    <mergeCell ref="J28:K29"/>
    <mergeCell ref="N26:N27"/>
    <mergeCell ref="O26:O27"/>
    <mergeCell ref="S26:T27"/>
    <mergeCell ref="A26:C27"/>
    <mergeCell ref="D26:D27"/>
    <mergeCell ref="E26:E27"/>
    <mergeCell ref="G26:H26"/>
    <mergeCell ref="J26:K27"/>
    <mergeCell ref="L26:M27"/>
    <mergeCell ref="AI32:AI33"/>
    <mergeCell ref="Y32:Z33"/>
    <mergeCell ref="AA32:AB33"/>
    <mergeCell ref="AC32:AD33"/>
    <mergeCell ref="AE32:AG33"/>
    <mergeCell ref="AA30:AB31"/>
    <mergeCell ref="AC30:AD31"/>
    <mergeCell ref="AI30:AI31"/>
    <mergeCell ref="L32:M33"/>
    <mergeCell ref="N32:N33"/>
    <mergeCell ref="O32:O33"/>
    <mergeCell ref="S32:T33"/>
    <mergeCell ref="U32:V33"/>
    <mergeCell ref="W32:X33"/>
    <mergeCell ref="Y30:Z31"/>
    <mergeCell ref="AE30:AG31"/>
    <mergeCell ref="L30:M31"/>
    <mergeCell ref="U45:V45"/>
    <mergeCell ref="U42:V42"/>
    <mergeCell ref="W45:X45"/>
    <mergeCell ref="U43:V43"/>
    <mergeCell ref="W43:X43"/>
    <mergeCell ref="O45:R45"/>
    <mergeCell ref="W42:X42"/>
    <mergeCell ref="G37:T37"/>
    <mergeCell ref="AI34:AI35"/>
    <mergeCell ref="N34:N35"/>
    <mergeCell ref="O34:O35"/>
    <mergeCell ref="P34:R35"/>
    <mergeCell ref="S34:T35"/>
    <mergeCell ref="U34:V35"/>
    <mergeCell ref="W34:X35"/>
    <mergeCell ref="Y34:Z35"/>
    <mergeCell ref="AC34:AD35"/>
    <mergeCell ref="AA35:AB35"/>
    <mergeCell ref="AE34:AG35"/>
    <mergeCell ref="O43:R43"/>
    <mergeCell ref="S43:T43"/>
    <mergeCell ref="E34:E35"/>
    <mergeCell ref="F34:I35"/>
    <mergeCell ref="J34:K35"/>
    <mergeCell ref="L34:M35"/>
    <mergeCell ref="AC28:AD29"/>
    <mergeCell ref="A28:C29"/>
    <mergeCell ref="D34:D35"/>
    <mergeCell ref="O42:R42"/>
    <mergeCell ref="AI37:AJ38"/>
    <mergeCell ref="Y37:AA40"/>
    <mergeCell ref="Y41:AA45"/>
    <mergeCell ref="D42:F42"/>
    <mergeCell ref="G42:I42"/>
    <mergeCell ref="U38:V40"/>
    <mergeCell ref="L39:N40"/>
    <mergeCell ref="W38:X40"/>
    <mergeCell ref="L38:N38"/>
    <mergeCell ref="O38:R40"/>
    <mergeCell ref="W37:X37"/>
    <mergeCell ref="AC37:AG45"/>
    <mergeCell ref="D38:F40"/>
    <mergeCell ref="S38:T40"/>
    <mergeCell ref="S45:T45"/>
    <mergeCell ref="U37:V37"/>
    <mergeCell ref="A44:B45"/>
    <mergeCell ref="C44:C45"/>
    <mergeCell ref="D45:F45"/>
    <mergeCell ref="G45:I45"/>
    <mergeCell ref="J45:K45"/>
    <mergeCell ref="L45:N45"/>
    <mergeCell ref="A43:B43"/>
    <mergeCell ref="D43:F43"/>
    <mergeCell ref="G43:I43"/>
    <mergeCell ref="J43:K43"/>
    <mergeCell ref="L43:N43"/>
    <mergeCell ref="A41:B42"/>
    <mergeCell ref="C41:C42"/>
    <mergeCell ref="J42:K42"/>
    <mergeCell ref="L42:N42"/>
    <mergeCell ref="A37:B40"/>
    <mergeCell ref="C37:C40"/>
    <mergeCell ref="D37:F37"/>
    <mergeCell ref="S42:T42"/>
    <mergeCell ref="G38:I40"/>
    <mergeCell ref="J38:K40"/>
    <mergeCell ref="AJ22:AJ35"/>
    <mergeCell ref="AA26:AB27"/>
    <mergeCell ref="AC26:AD27"/>
    <mergeCell ref="G33:H33"/>
    <mergeCell ref="G31:H31"/>
    <mergeCell ref="A32:C33"/>
    <mergeCell ref="D32:D33"/>
    <mergeCell ref="E32:E33"/>
    <mergeCell ref="G32:H32"/>
    <mergeCell ref="J32:K33"/>
    <mergeCell ref="A30:C31"/>
    <mergeCell ref="D30:D31"/>
    <mergeCell ref="E30:E31"/>
    <mergeCell ref="G30:H30"/>
    <mergeCell ref="G29:H29"/>
    <mergeCell ref="L28:M29"/>
    <mergeCell ref="N28:N29"/>
    <mergeCell ref="O28:O29"/>
    <mergeCell ref="S28:T29"/>
    <mergeCell ref="U28:V29"/>
    <mergeCell ref="W28:X29"/>
    <mergeCell ref="J30:K31"/>
    <mergeCell ref="AA28:AB29"/>
    <mergeCell ref="A34:C35"/>
  </mergeCells>
  <phoneticPr fontId="44"/>
  <dataValidations count="1">
    <dataValidation type="list" allowBlank="1" showInputMessage="1" showErrorMessage="1" sqref="M22:M33 L22:L34">
      <formula1>$AJ$2:$AJ$7</formula1>
    </dataValidation>
  </dataValidations>
  <printOptions horizontalCentered="1"/>
  <pageMargins left="0.31496062992125984" right="0.31496062992125984" top="0.55118110236220474" bottom="0.35433070866141736" header="0.31496062992125984" footer="0.31496062992125984"/>
  <pageSetup paperSize="9" scale="95"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heetViews>
  <sheetFormatPr defaultRowHeight="13.5" x14ac:dyDescent="0.15"/>
  <cols>
    <col min="1" max="1" width="9.375" customWidth="1"/>
    <col min="2" max="4" width="18.75" customWidth="1"/>
  </cols>
  <sheetData>
    <row r="1" spans="1:4" x14ac:dyDescent="0.15">
      <c r="A1" s="28"/>
      <c r="B1" s="905" t="s">
        <v>167</v>
      </c>
      <c r="C1" s="906"/>
      <c r="D1" s="29" t="s">
        <v>168</v>
      </c>
    </row>
    <row r="2" spans="1:4" ht="14.25" thickBot="1" x14ac:dyDescent="0.2">
      <c r="A2" s="30" t="s">
        <v>169</v>
      </c>
      <c r="B2" s="31" t="s">
        <v>170</v>
      </c>
      <c r="C2" s="31" t="s">
        <v>171</v>
      </c>
      <c r="D2" s="32" t="s">
        <v>172</v>
      </c>
    </row>
    <row r="3" spans="1:4" x14ac:dyDescent="0.15">
      <c r="A3" s="33">
        <v>2</v>
      </c>
      <c r="B3" s="34">
        <v>0.5</v>
      </c>
      <c r="C3" s="34">
        <v>0.68400000000000005</v>
      </c>
      <c r="D3" s="35">
        <v>0.5</v>
      </c>
    </row>
    <row r="4" spans="1:4" x14ac:dyDescent="0.15">
      <c r="A4" s="169">
        <v>3</v>
      </c>
      <c r="B4" s="170">
        <v>0.33300000000000002</v>
      </c>
      <c r="C4" s="170">
        <v>0.53600000000000003</v>
      </c>
      <c r="D4" s="171">
        <v>0.33400000000000002</v>
      </c>
    </row>
    <row r="5" spans="1:4" x14ac:dyDescent="0.15">
      <c r="A5" s="36">
        <v>4</v>
      </c>
      <c r="B5" s="37">
        <v>0.25</v>
      </c>
      <c r="C5" s="37">
        <v>0.438</v>
      </c>
      <c r="D5" s="38">
        <v>0.25</v>
      </c>
    </row>
    <row r="6" spans="1:4" ht="14.25" thickBot="1" x14ac:dyDescent="0.2">
      <c r="A6" s="172">
        <v>5</v>
      </c>
      <c r="B6" s="173">
        <v>0.2</v>
      </c>
      <c r="C6" s="173">
        <v>0.36899999999999999</v>
      </c>
      <c r="D6" s="174">
        <v>0.2</v>
      </c>
    </row>
    <row r="7" spans="1:4" x14ac:dyDescent="0.15">
      <c r="A7" s="33">
        <v>6</v>
      </c>
      <c r="B7" s="34">
        <v>0.16600000000000001</v>
      </c>
      <c r="C7" s="34">
        <v>0.31900000000000001</v>
      </c>
      <c r="D7" s="35">
        <v>0.16700000000000001</v>
      </c>
    </row>
    <row r="8" spans="1:4" x14ac:dyDescent="0.15">
      <c r="A8" s="169">
        <v>7</v>
      </c>
      <c r="B8" s="170">
        <v>0.14199999999999999</v>
      </c>
      <c r="C8" s="170">
        <v>0.28000000000000003</v>
      </c>
      <c r="D8" s="171">
        <v>0.14299999999999999</v>
      </c>
    </row>
    <row r="9" spans="1:4" x14ac:dyDescent="0.15">
      <c r="A9" s="36">
        <v>8</v>
      </c>
      <c r="B9" s="37">
        <v>0.125</v>
      </c>
      <c r="C9" s="37">
        <v>0.25</v>
      </c>
      <c r="D9" s="38">
        <v>0.125</v>
      </c>
    </row>
    <row r="10" spans="1:4" x14ac:dyDescent="0.15">
      <c r="A10" s="169">
        <v>9</v>
      </c>
      <c r="B10" s="170">
        <v>0.111</v>
      </c>
      <c r="C10" s="170">
        <v>0.22600000000000001</v>
      </c>
      <c r="D10" s="171">
        <v>0.112</v>
      </c>
    </row>
    <row r="11" spans="1:4" ht="14.25" thickBot="1" x14ac:dyDescent="0.2">
      <c r="A11" s="39">
        <v>10</v>
      </c>
      <c r="B11" s="40">
        <v>0.1</v>
      </c>
      <c r="C11" s="40">
        <v>0.20599999999999999</v>
      </c>
      <c r="D11" s="41">
        <v>0.1</v>
      </c>
    </row>
    <row r="12" spans="1:4" x14ac:dyDescent="0.15">
      <c r="A12" s="175">
        <v>11</v>
      </c>
      <c r="B12" s="176">
        <v>0.09</v>
      </c>
      <c r="C12" s="176">
        <v>0.189</v>
      </c>
      <c r="D12" s="177">
        <v>9.0999999999999998E-2</v>
      </c>
    </row>
    <row r="13" spans="1:4" x14ac:dyDescent="0.15">
      <c r="A13" s="36">
        <v>12</v>
      </c>
      <c r="B13" s="37">
        <v>8.3000000000000004E-2</v>
      </c>
      <c r="C13" s="37">
        <v>0.17499999999999999</v>
      </c>
      <c r="D13" s="38">
        <v>8.4000000000000005E-2</v>
      </c>
    </row>
    <row r="14" spans="1:4" x14ac:dyDescent="0.15">
      <c r="A14" s="169">
        <v>13</v>
      </c>
      <c r="B14" s="170">
        <v>7.5999999999999998E-2</v>
      </c>
      <c r="C14" s="170">
        <v>0.16200000000000001</v>
      </c>
      <c r="D14" s="171">
        <v>7.6999999999999999E-2</v>
      </c>
    </row>
    <row r="15" spans="1:4" x14ac:dyDescent="0.15">
      <c r="A15" s="36">
        <v>14</v>
      </c>
      <c r="B15" s="37">
        <v>7.0999999999999994E-2</v>
      </c>
      <c r="C15" s="37">
        <v>0.152</v>
      </c>
      <c r="D15" s="38">
        <v>7.1999999999999995E-2</v>
      </c>
    </row>
    <row r="16" spans="1:4" ht="14.25" thickBot="1" x14ac:dyDescent="0.2">
      <c r="A16" s="172">
        <v>15</v>
      </c>
      <c r="B16" s="173">
        <v>6.6000000000000003E-2</v>
      </c>
      <c r="C16" s="173">
        <v>0.14199999999999999</v>
      </c>
      <c r="D16" s="174">
        <v>6.7000000000000004E-2</v>
      </c>
    </row>
    <row r="17" spans="1:4" x14ac:dyDescent="0.15">
      <c r="A17" s="33">
        <v>16</v>
      </c>
      <c r="B17" s="34">
        <v>6.2E-2</v>
      </c>
      <c r="C17" s="34">
        <v>0.13400000000000001</v>
      </c>
      <c r="D17" s="35">
        <v>6.3E-2</v>
      </c>
    </row>
    <row r="18" spans="1:4" x14ac:dyDescent="0.15">
      <c r="A18" s="169">
        <v>17</v>
      </c>
      <c r="B18" s="170">
        <v>5.8000000000000003E-2</v>
      </c>
      <c r="C18" s="170">
        <v>0.127</v>
      </c>
      <c r="D18" s="171">
        <v>5.8999999999999997E-2</v>
      </c>
    </row>
    <row r="19" spans="1:4" x14ac:dyDescent="0.15">
      <c r="A19" s="36">
        <v>18</v>
      </c>
      <c r="B19" s="37">
        <v>5.5E-2</v>
      </c>
      <c r="C19" s="37">
        <v>0.12</v>
      </c>
      <c r="D19" s="38">
        <v>5.6000000000000001E-2</v>
      </c>
    </row>
    <row r="20" spans="1:4" x14ac:dyDescent="0.15">
      <c r="A20" s="169">
        <v>19</v>
      </c>
      <c r="B20" s="170">
        <v>5.1999999999999998E-2</v>
      </c>
      <c r="C20" s="170">
        <v>0.114</v>
      </c>
      <c r="D20" s="171">
        <v>5.2999999999999999E-2</v>
      </c>
    </row>
    <row r="21" spans="1:4" ht="14.25" thickBot="1" x14ac:dyDescent="0.2">
      <c r="A21" s="39">
        <v>20</v>
      </c>
      <c r="B21" s="40">
        <v>0.05</v>
      </c>
      <c r="C21" s="40">
        <v>0.109</v>
      </c>
      <c r="D21" s="41">
        <v>0.05</v>
      </c>
    </row>
    <row r="22" spans="1:4" x14ac:dyDescent="0.15">
      <c r="A22" s="175">
        <v>21</v>
      </c>
      <c r="B22" s="176">
        <v>4.8000000000000001E-2</v>
      </c>
      <c r="C22" s="176">
        <v>0.104</v>
      </c>
      <c r="D22" s="177">
        <v>4.8000000000000001E-2</v>
      </c>
    </row>
    <row r="23" spans="1:4" x14ac:dyDescent="0.15">
      <c r="A23" s="36">
        <v>22</v>
      </c>
      <c r="B23" s="37">
        <v>4.5999999999999999E-2</v>
      </c>
      <c r="C23" s="37">
        <v>9.9000000000000005E-2</v>
      </c>
      <c r="D23" s="38">
        <v>4.5999999999999999E-2</v>
      </c>
    </row>
    <row r="24" spans="1:4" x14ac:dyDescent="0.15">
      <c r="A24" s="169">
        <v>23</v>
      </c>
      <c r="B24" s="170">
        <v>4.3999999999999997E-2</v>
      </c>
      <c r="C24" s="170">
        <v>9.5000000000000001E-2</v>
      </c>
      <c r="D24" s="171">
        <v>4.3999999999999997E-2</v>
      </c>
    </row>
    <row r="25" spans="1:4" x14ac:dyDescent="0.15">
      <c r="A25" s="36">
        <v>24</v>
      </c>
      <c r="B25" s="37">
        <v>4.2000000000000003E-2</v>
      </c>
      <c r="C25" s="37">
        <v>9.1999999999999998E-2</v>
      </c>
      <c r="D25" s="38">
        <v>4.2000000000000003E-2</v>
      </c>
    </row>
    <row r="26" spans="1:4" ht="14.25" thickBot="1" x14ac:dyDescent="0.2">
      <c r="A26" s="172">
        <v>25</v>
      </c>
      <c r="B26" s="173">
        <v>0.04</v>
      </c>
      <c r="C26" s="173">
        <v>8.7999999999999995E-2</v>
      </c>
      <c r="D26" s="174">
        <v>0.04</v>
      </c>
    </row>
    <row r="27" spans="1:4" x14ac:dyDescent="0.15">
      <c r="A27" s="33">
        <v>26</v>
      </c>
      <c r="B27" s="34">
        <v>3.9E-2</v>
      </c>
      <c r="C27" s="34">
        <v>8.5000000000000006E-2</v>
      </c>
      <c r="D27" s="35">
        <v>3.9E-2</v>
      </c>
    </row>
    <row r="28" spans="1:4" x14ac:dyDescent="0.15">
      <c r="A28" s="169">
        <v>27</v>
      </c>
      <c r="B28" s="170">
        <v>3.6999999999999998E-2</v>
      </c>
      <c r="C28" s="170">
        <v>8.2000000000000003E-2</v>
      </c>
      <c r="D28" s="171">
        <v>3.7999999999999999E-2</v>
      </c>
    </row>
    <row r="29" spans="1:4" x14ac:dyDescent="0.15">
      <c r="A29" s="36">
        <v>28</v>
      </c>
      <c r="B29" s="37">
        <v>3.5999999999999997E-2</v>
      </c>
      <c r="C29" s="37">
        <v>7.9000000000000001E-2</v>
      </c>
      <c r="D29" s="38">
        <v>3.5999999999999997E-2</v>
      </c>
    </row>
    <row r="30" spans="1:4" x14ac:dyDescent="0.15">
      <c r="A30" s="169">
        <v>29</v>
      </c>
      <c r="B30" s="170">
        <v>3.5000000000000003E-2</v>
      </c>
      <c r="C30" s="170">
        <v>7.5999999999999998E-2</v>
      </c>
      <c r="D30" s="171">
        <v>3.5000000000000003E-2</v>
      </c>
    </row>
    <row r="31" spans="1:4" ht="14.25" thickBot="1" x14ac:dyDescent="0.2">
      <c r="A31" s="39">
        <v>30</v>
      </c>
      <c r="B31" s="40">
        <v>3.4000000000000002E-2</v>
      </c>
      <c r="C31" s="40">
        <v>7.3999999999999996E-2</v>
      </c>
      <c r="D31" s="41">
        <v>3.4000000000000002E-2</v>
      </c>
    </row>
    <row r="32" spans="1:4" x14ac:dyDescent="0.15">
      <c r="A32" s="175">
        <v>31</v>
      </c>
      <c r="B32" s="176">
        <v>3.3000000000000002E-2</v>
      </c>
      <c r="C32" s="176">
        <v>7.1999999999999995E-2</v>
      </c>
      <c r="D32" s="177">
        <v>3.3000000000000002E-2</v>
      </c>
    </row>
    <row r="33" spans="1:4" x14ac:dyDescent="0.15">
      <c r="A33" s="36">
        <v>32</v>
      </c>
      <c r="B33" s="37">
        <v>3.2000000000000001E-2</v>
      </c>
      <c r="C33" s="37">
        <v>6.9000000000000006E-2</v>
      </c>
      <c r="D33" s="38">
        <v>3.2000000000000001E-2</v>
      </c>
    </row>
    <row r="34" spans="1:4" x14ac:dyDescent="0.15">
      <c r="A34" s="169">
        <v>33</v>
      </c>
      <c r="B34" s="170">
        <v>3.1E-2</v>
      </c>
      <c r="C34" s="170">
        <v>6.7000000000000004E-2</v>
      </c>
      <c r="D34" s="171">
        <v>3.1E-2</v>
      </c>
    </row>
    <row r="35" spans="1:4" x14ac:dyDescent="0.15">
      <c r="A35" s="36">
        <v>34</v>
      </c>
      <c r="B35" s="37">
        <v>0.03</v>
      </c>
      <c r="C35" s="37">
        <v>6.6000000000000003E-2</v>
      </c>
      <c r="D35" s="38">
        <v>0.03</v>
      </c>
    </row>
    <row r="36" spans="1:4" ht="14.25" thickBot="1" x14ac:dyDescent="0.2">
      <c r="A36" s="172">
        <v>35</v>
      </c>
      <c r="B36" s="173">
        <v>2.9000000000000001E-2</v>
      </c>
      <c r="C36" s="173">
        <v>6.4000000000000001E-2</v>
      </c>
      <c r="D36" s="174">
        <v>2.9000000000000001E-2</v>
      </c>
    </row>
    <row r="37" spans="1:4" x14ac:dyDescent="0.15">
      <c r="A37" s="33">
        <v>36</v>
      </c>
      <c r="B37" s="34">
        <v>2.8000000000000001E-2</v>
      </c>
      <c r="C37" s="34">
        <v>6.2E-2</v>
      </c>
      <c r="D37" s="35">
        <v>2.8000000000000001E-2</v>
      </c>
    </row>
    <row r="38" spans="1:4" x14ac:dyDescent="0.15">
      <c r="A38" s="169">
        <v>37</v>
      </c>
      <c r="B38" s="170">
        <v>2.7E-2</v>
      </c>
      <c r="C38" s="170">
        <v>0.06</v>
      </c>
      <c r="D38" s="171">
        <v>2.8000000000000001E-2</v>
      </c>
    </row>
    <row r="39" spans="1:4" x14ac:dyDescent="0.15">
      <c r="A39" s="36">
        <v>38</v>
      </c>
      <c r="B39" s="37">
        <v>2.7E-2</v>
      </c>
      <c r="C39" s="37">
        <v>5.8999999999999997E-2</v>
      </c>
      <c r="D39" s="38">
        <v>2.7E-2</v>
      </c>
    </row>
    <row r="40" spans="1:4" x14ac:dyDescent="0.15">
      <c r="A40" s="169">
        <v>39</v>
      </c>
      <c r="B40" s="170">
        <v>2.5999999999999999E-2</v>
      </c>
      <c r="C40" s="170">
        <v>5.7000000000000002E-2</v>
      </c>
      <c r="D40" s="171">
        <v>2.5999999999999999E-2</v>
      </c>
    </row>
    <row r="41" spans="1:4" ht="14.25" thickBot="1" x14ac:dyDescent="0.2">
      <c r="A41" s="39">
        <v>40</v>
      </c>
      <c r="B41" s="40">
        <v>2.5000000000000001E-2</v>
      </c>
      <c r="C41" s="40">
        <v>5.6000000000000001E-2</v>
      </c>
      <c r="D41" s="41">
        <v>2.5000000000000001E-2</v>
      </c>
    </row>
    <row r="42" spans="1:4" x14ac:dyDescent="0.15">
      <c r="A42" s="175">
        <v>41</v>
      </c>
      <c r="B42" s="176">
        <v>2.5000000000000001E-2</v>
      </c>
      <c r="C42" s="176">
        <v>5.5E-2</v>
      </c>
      <c r="D42" s="177">
        <v>2.5000000000000001E-2</v>
      </c>
    </row>
    <row r="43" spans="1:4" x14ac:dyDescent="0.15">
      <c r="A43" s="36">
        <v>42</v>
      </c>
      <c r="B43" s="37">
        <v>2.4E-2</v>
      </c>
      <c r="C43" s="37">
        <v>5.2999999999999999E-2</v>
      </c>
      <c r="D43" s="38">
        <v>2.4E-2</v>
      </c>
    </row>
    <row r="44" spans="1:4" x14ac:dyDescent="0.15">
      <c r="A44" s="169">
        <v>43</v>
      </c>
      <c r="B44" s="170">
        <v>2.4E-2</v>
      </c>
      <c r="C44" s="170">
        <v>5.1999999999999998E-2</v>
      </c>
      <c r="D44" s="171">
        <v>2.4E-2</v>
      </c>
    </row>
    <row r="45" spans="1:4" x14ac:dyDescent="0.15">
      <c r="A45" s="36">
        <v>44</v>
      </c>
      <c r="B45" s="37">
        <v>2.3E-2</v>
      </c>
      <c r="C45" s="37">
        <v>5.0999999999999997E-2</v>
      </c>
      <c r="D45" s="38">
        <v>2.3E-2</v>
      </c>
    </row>
    <row r="46" spans="1:4" ht="14.25" thickBot="1" x14ac:dyDescent="0.2">
      <c r="A46" s="172">
        <v>45</v>
      </c>
      <c r="B46" s="173">
        <v>2.3E-2</v>
      </c>
      <c r="C46" s="173">
        <v>0.05</v>
      </c>
      <c r="D46" s="174">
        <v>2.3E-2</v>
      </c>
    </row>
    <row r="47" spans="1:4" x14ac:dyDescent="0.15">
      <c r="A47" s="33">
        <v>46</v>
      </c>
      <c r="B47" s="34">
        <v>2.1999999999999999E-2</v>
      </c>
      <c r="C47" s="34">
        <v>4.9000000000000002E-2</v>
      </c>
      <c r="D47" s="35">
        <v>2.1999999999999999E-2</v>
      </c>
    </row>
    <row r="48" spans="1:4" x14ac:dyDescent="0.15">
      <c r="A48" s="169">
        <v>47</v>
      </c>
      <c r="B48" s="170">
        <v>2.1999999999999999E-2</v>
      </c>
      <c r="C48" s="170">
        <v>4.8000000000000001E-2</v>
      </c>
      <c r="D48" s="171">
        <v>2.1999999999999999E-2</v>
      </c>
    </row>
    <row r="49" spans="1:4" x14ac:dyDescent="0.15">
      <c r="A49" s="36">
        <v>48</v>
      </c>
      <c r="B49" s="37">
        <v>2.1000000000000001E-2</v>
      </c>
      <c r="C49" s="37">
        <v>4.7E-2</v>
      </c>
      <c r="D49" s="38">
        <v>2.1000000000000001E-2</v>
      </c>
    </row>
    <row r="50" spans="1:4" x14ac:dyDescent="0.15">
      <c r="A50" s="169">
        <v>49</v>
      </c>
      <c r="B50" s="170">
        <v>2.1000000000000001E-2</v>
      </c>
      <c r="C50" s="170">
        <v>4.5999999999999999E-2</v>
      </c>
      <c r="D50" s="171">
        <v>2.1000000000000001E-2</v>
      </c>
    </row>
    <row r="51" spans="1:4" ht="14.25" thickBot="1" x14ac:dyDescent="0.2">
      <c r="A51" s="39">
        <v>50</v>
      </c>
      <c r="B51" s="40">
        <v>0.02</v>
      </c>
      <c r="C51" s="40">
        <v>4.4999999999999998E-2</v>
      </c>
      <c r="D51" s="41">
        <v>0.02</v>
      </c>
    </row>
  </sheetData>
  <mergeCells count="1">
    <mergeCell ref="B1:C1"/>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収支計算書入力について</vt:lpstr>
      <vt:lpstr>収支計算-表</vt:lpstr>
      <vt:lpstr>収支計算書-裏</vt:lpstr>
      <vt:lpstr>収支計算-表 (記入例)</vt:lpstr>
      <vt:lpstr>収支計算書-裏 (記入例)</vt:lpstr>
      <vt:lpstr>償却率表</vt:lpstr>
      <vt:lpstr>'収支計算書-裏'!Print_Area</vt:lpstr>
      <vt:lpstr>'収支計算書-裏 (記入例)'!Print_Area</vt:lpstr>
      <vt:lpstr>'収支計算-表'!Print_Area</vt:lpstr>
      <vt:lpstr>'収支計算-表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2017-12-13T00:57:30Z</dcterms:created>
  <dcterms:modified xsi:type="dcterms:W3CDTF">2023-12-22T05:00:14Z</dcterms:modified>
</cp:coreProperties>
</file>