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D8A4385E-2405-4B8D-A062-1F74047E35C1}" revIDLastSave="0" xr10:uidLastSave="{00000000-0000-0000-0000-000000000000}"/>
  <workbookProtection lockStructure="1" workbookAlgorithmName="SHA-512" workbookHashValue="Chiuj5ECn+Aa+oqx5BS7gtBSkSJFdBXzDtq05o1jrOFAJhtOg56xFiQBBktnR7ZD9zDprAzm2eB4LHTjw4jWpw==" workbookSaltValue="JzBZQ3g8HBM3Axs4cXs80w==" workbookSpinCount="100000"/>
  <bookViews>
    <workbookView xr2:uid="{00000000-000D-0000-FFFF-FFFF00000000}" windowHeight="10200" windowWidth="19200" xWindow="0" yWindow="0"/>
  </bookViews>
  <sheets>
    <sheet r:id="rId1" name="法適用_水道事業" sheetId="4"/>
    <sheet r:id="rId2" name="データ" sheetId="5" state="hidden"/>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N6" i="5"/>
  <c r="B10" i="4" s="1"/>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K85" i="4"/>
  <c r="BB10" i="4"/>
  <c r="AT10" i="4"/>
  <c r="AL10" i="4"/>
  <c r="W10" i="4"/>
  <c r="P10" i="4"/>
  <c r="I10" i="4"/>
  <c r="BB8" i="4"/>
  <c r="AT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<sst xmlns="http://schemas.openxmlformats.org/spreadsheetml/2006/main" count="228" uniqueCount="113">
  <si>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</si>
  <si>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</si>
  <si>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</si>
  <si>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</si>
  <si>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</si>
  <si>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</si>
  <si>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</si>
  <si>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</si>
  <si>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</si>
  <si>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</si>
  <si>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</si>
  <si>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</si>
  <si>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</si>
  <si>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</si>
  <si>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</si>
  <si>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</si>
  <si>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</si>
  <si>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</si>
  <si>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</si>
  <si>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</si>
  <si>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</si>
  <si>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</si>
  <si>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</si>
  <si>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</si>
  <si>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</si>
  <si>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</si>
  <si>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</si>
  <si>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</si>
  <si>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</si>
  <si>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</si>
  <si>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</si>
  <si>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</si>
  <si>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</si>
  <si>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</si>
  <si>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</si>
  <si>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</si>
  <si>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</si>
  <si>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</si>
  <si>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</si>
  <si>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</si>
  <si>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</si>
  <si>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</si>
  <si>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</si>
  <si>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</si>
  <si>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</si>
  <si>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</si>
  <si>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</si>
  <si>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</si>
  <si>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</si>
  <si>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</si>
  <si>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</si>
  <si>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</si>
  <si>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</si>
  <si>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</si>
  <si>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</si>
  <si>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</si>
  <si>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</si>
  <si>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</si>
  <si>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</si>
  <si>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</si>
  <si>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</si>
  <si>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</si>
  <si>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</si>
  <si>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</si>
  <si>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</si>
  <si>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</si>
  <si>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</si>
  <si>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</si>
  <si>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</si>
  <si>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</si>
  <si>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</si>
  <si>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</si>
  <si>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</si>
  <si>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</si>
  <si>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</si>
  <si>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</si>
  <si>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</si>
  <si>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</si>
  <si>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</si>
  <si>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</si>
  <si>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</si>
  <si>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</si>
  <si>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</si>
  <si>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</si>
  <si>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</si>
  <si>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</si>
  <si>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</si>
  <si>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</si>
  <si>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</si>
  <si>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</si>
  <si>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</si>
  <si>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</si>
  <si>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</si>
  <si>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群馬県　桐生市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</si>
  <si>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</si>
  <si>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</si>
  <si>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</si>
  <si>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</si>
  <si>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</si>
  <si>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</si>
  <si>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</si>
  <si>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</si>
  <si>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</si>
  <si>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</si>
  <si>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</si>
  <si>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</si>
  <si>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</si>
  <si>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</si>
  <si>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</si>
  <si>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</si>
  <si>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
有収水量の減少に伴う給水収益の減少及び物価上昇に伴う各種費用増加による営業費用の増加により、健全経営の水準とされる100%を下回る結果となった。引き続き経営の効率化を図るとともに適正な料金収入について検討する必要がある。
③流動比率
流動負債及び投資費用の増加により、現金が減少し、当該値は減少したものの、平均値と比較しても依然高い水準を推移しており、短期の債務に対しての支払い能力がある。
④企業債残高対給水収益比率
企業債残高は微減したが、給水収益も減少したため、上昇した。今後も給水収益の減少と老朽施設の更新費用の増加が見込まれるため、企業債残高減少の対策を講じ、借入と償還の均衡を図る必要がある。
⑤料金回収率　⑥給水原価
給水収益の減少及び物価上昇に伴う各種費用増加による営業費用の増加により悪化が進んでいる状況であり、費用を給水収益で賄えていないため、更なる経営の健全化を目指すとともに適正な料金収入について検討する必要がある。
⑦施設利用率
平均値を下回るため、効率的な施設運用のために、引き続きﾀﾞｳﾝｻｲｼﾞﾝｸﾞや施設の統廃合を検討する。
⑧有収率
平均値を大幅に下回るのは地形的要素も要因の1つであると考えられるが、引き続き漏水の早期発見と要因判明に向けた調査を実施するとともに、衛星調査等の先進事例を研究し、数値改善に努める。</t>
    <rPh sb="3" eb="5">
      <t>シュウシ</t>
    </rPh>
    <rPh sb="5" eb="7">
      <t>ヒリツ</t>
    </rPh>
    <rPh sb="80" eb="81">
      <t>ヒ</t>
    </rPh>
    <rPh sb="82" eb="83">
      <t>ツヅ</t>
    </rPh>
    <rPh sb="84" eb="86">
      <t>ケイエイ</t>
    </rPh>
    <rPh sb="87" eb="90">
      <t>コウリツカ</t>
    </rPh>
    <rPh sb="91" eb="92">
      <t>ハカ</t>
    </rPh>
    <rPh sb="100" eb="102">
      <t>リョウキン</t>
    </rPh>
    <rPh sb="102" eb="104">
      <t>シュウニュウ</t>
    </rPh>
    <rPh sb="108" eb="110">
      <t>ケントウ</t>
    </rPh>
    <rPh sb="112" eb="114">
      <t>ヒツヨウ</t>
    </rPh>
    <rPh sb="120" eb="122">
      <t>リュウドウ</t>
    </rPh>
    <rPh sb="122" eb="124">
      <t>ヒリツ</t>
    </rPh>
    <rPh sb="129" eb="130">
      <t>オヨ</t>
    </rPh>
    <rPh sb="142" eb="144">
      <t>ゲンキン</t>
    </rPh>
    <rPh sb="145" eb="147">
      <t>ゲンショウ</t>
    </rPh>
    <rPh sb="149" eb="151">
      <t>トウガイ</t>
    </rPh>
    <rPh sb="151" eb="152">
      <t>アタイ</t>
    </rPh>
    <rPh sb="161" eb="164">
      <t>ヘイキンチ</t>
    </rPh>
    <rPh sb="165" eb="167">
      <t>ヒカク</t>
    </rPh>
    <rPh sb="170" eb="172">
      <t>イゼン</t>
    </rPh>
    <rPh sb="172" eb="173">
      <t>タカ</t>
    </rPh>
    <rPh sb="174" eb="176">
      <t>スイジュン</t>
    </rPh>
    <rPh sb="177" eb="179">
      <t>スイイ</t>
    </rPh>
    <rPh sb="184" eb="186">
      <t>タンキ</t>
    </rPh>
    <rPh sb="187" eb="189">
      <t>サイム</t>
    </rPh>
    <rPh sb="190" eb="191">
      <t>タイ</t>
    </rPh>
    <rPh sb="194" eb="196">
      <t>シハラ</t>
    </rPh>
    <rPh sb="197" eb="199">
      <t>ノウリョク</t>
    </rPh>
    <rPh sb="205" eb="207">
      <t>キギョウ</t>
    </rPh>
    <rPh sb="207" eb="208">
      <t>サイ</t>
    </rPh>
    <rPh sb="208" eb="210">
      <t>ザンダカ</t>
    </rPh>
    <rPh sb="210" eb="211">
      <t>タイ</t>
    </rPh>
    <rPh sb="211" eb="213">
      <t>キュウスイ</t>
    </rPh>
    <rPh sb="213" eb="215">
      <t>シュウエキ</t>
    </rPh>
    <rPh sb="215" eb="217">
      <t>ヒリツ</t>
    </rPh>
    <rPh sb="218" eb="220">
      <t>キギョウ</t>
    </rPh>
    <rPh sb="220" eb="221">
      <t>サイ</t>
    </rPh>
    <rPh sb="221" eb="223">
      <t>ザンダカ</t>
    </rPh>
    <rPh sb="224" eb="226">
      <t>ビゲン</t>
    </rPh>
    <rPh sb="230" eb="232">
      <t>キュウスイ</t>
    </rPh>
    <rPh sb="232" eb="234">
      <t>シュウエキ</t>
    </rPh>
    <rPh sb="235" eb="237">
      <t>ゲンショウ</t>
    </rPh>
    <rPh sb="242" eb="244">
      <t>ジョウショウ</t>
    </rPh>
    <rPh sb="247" eb="249">
      <t>コンゴ</t>
    </rPh>
    <rPh sb="258" eb="260">
      <t>ロウキュウ</t>
    </rPh>
    <rPh sb="260" eb="262">
      <t>シセツ</t>
    </rPh>
    <rPh sb="263" eb="265">
      <t>コウシン</t>
    </rPh>
    <rPh sb="265" eb="267">
      <t>ヒヨウ</t>
    </rPh>
    <rPh sb="268" eb="270">
      <t>ゾウカ</t>
    </rPh>
    <rPh sb="271" eb="273">
      <t>ミコ</t>
    </rPh>
    <rPh sb="279" eb="281">
      <t>キギョウ</t>
    </rPh>
    <rPh sb="281" eb="282">
      <t>サイ</t>
    </rPh>
    <rPh sb="282" eb="284">
      <t>ザンダカ</t>
    </rPh>
    <rPh sb="284" eb="286">
      <t>ゲンショウ</t>
    </rPh>
    <rPh sb="287" eb="289">
      <t>タイサク</t>
    </rPh>
    <rPh sb="290" eb="291">
      <t>コウ</t>
    </rPh>
    <rPh sb="293" eb="295">
      <t>カリイレ</t>
    </rPh>
    <rPh sb="296" eb="298">
      <t>ショウカン</t>
    </rPh>
    <rPh sb="299" eb="301">
      <t>キンコウ</t>
    </rPh>
    <rPh sb="302" eb="303">
      <t>ハカ</t>
    </rPh>
    <rPh sb="304" eb="306">
      <t>ヒツヨウ</t>
    </rPh>
    <rPh sb="312" eb="314">
      <t>リョウキン</t>
    </rPh>
    <rPh sb="314" eb="316">
      <t>カイシュウ</t>
    </rPh>
    <rPh sb="316" eb="317">
      <t>リツ</t>
    </rPh>
    <rPh sb="319" eb="321">
      <t>キュウスイ</t>
    </rPh>
    <rPh sb="321" eb="323">
      <t>ゲンカ</t>
    </rPh>
    <rPh sb="324" eb="326">
      <t>キュウスイ</t>
    </rPh>
    <rPh sb="326" eb="328">
      <t>シュウエキ</t>
    </rPh>
    <rPh sb="331" eb="332">
      <t>オヨ</t>
    </rPh>
    <rPh sb="359" eb="361">
      <t>アッカ</t>
    </rPh>
    <rPh sb="362" eb="363">
      <t>スス</t>
    </rPh>
    <rPh sb="367" eb="369">
      <t>ジョウキョウ</t>
    </rPh>
    <rPh sb="373" eb="375">
      <t>ヒヨウ</t>
    </rPh>
    <rPh sb="376" eb="378">
      <t>キュウスイ</t>
    </rPh>
    <rPh sb="378" eb="380">
      <t>シュウエキ</t>
    </rPh>
    <rPh sb="381" eb="382">
      <t>マカナ</t>
    </rPh>
    <rPh sb="390" eb="391">
      <t>サラ</t>
    </rPh>
    <rPh sb="393" eb="395">
      <t>ケイエイ</t>
    </rPh>
    <rPh sb="396" eb="399">
      <t>ケンゼンカ</t>
    </rPh>
    <rPh sb="400" eb="402">
      <t>メザ</t>
    </rPh>
    <rPh sb="410" eb="412">
      <t>リョウキン</t>
    </rPh>
    <rPh sb="412" eb="414">
      <t>シュウニュウ</t>
    </rPh>
    <rPh sb="418" eb="420">
      <t>ケントウ</t>
    </rPh>
    <rPh sb="422" eb="424">
      <t>ヒツヨウ</t>
    </rPh>
    <rPh sb="430" eb="432">
      <t>シセツ</t>
    </rPh>
    <rPh sb="432" eb="434">
      <t>リヨウ</t>
    </rPh>
    <rPh sb="434" eb="435">
      <t>リツ</t>
    </rPh>
    <rPh sb="436" eb="439">
      <t>ヘイキンチ</t>
    </rPh>
    <rPh sb="440" eb="442">
      <t>シタマワ</t>
    </rPh>
    <rPh sb="446" eb="449">
      <t>コウリツテキ</t>
    </rPh>
    <rPh sb="450" eb="452">
      <t>シセツ</t>
    </rPh>
    <rPh sb="452" eb="454">
      <t>ウンヨウ</t>
    </rPh>
    <rPh sb="459" eb="460">
      <t>ヒ</t>
    </rPh>
    <rPh sb="461" eb="462">
      <t>ツヅ</t>
    </rPh>
    <rPh sb="475" eb="477">
      <t>シセツ</t>
    </rPh>
    <rPh sb="478" eb="481">
      <t>トウハイゴウ</t>
    </rPh>
    <rPh sb="482" eb="484">
      <t>ケントウ</t>
    </rPh>
    <rPh sb="489" eb="492">
      <t>ユウシュウリツ</t>
    </rPh>
    <rPh sb="493" eb="496">
      <t>ヘイキンチ</t>
    </rPh>
    <rPh sb="497" eb="499">
      <t>オオハバ</t>
    </rPh>
    <rPh sb="500" eb="502">
      <t>シタマワ</t>
    </rPh>
    <rPh sb="505" eb="508">
      <t>チケイテキ</t>
    </rPh>
    <rPh sb="508" eb="510">
      <t>ヨウソ</t>
    </rPh>
    <rPh sb="511" eb="513">
      <t>ヨウイン</t>
    </rPh>
    <rPh sb="520" eb="521">
      <t>カンガ</t>
    </rPh>
    <rPh sb="527" eb="528">
      <t>ヒ</t>
    </rPh>
    <rPh sb="529" eb="530">
      <t>ツヅ</t>
    </rPh>
    <rPh sb="531" eb="533">
      <t>ロウスイ</t>
    </rPh>
    <rPh sb="534" eb="536">
      <t>ソウキ</t>
    </rPh>
    <rPh sb="536" eb="538">
      <t>ハッケン</t>
    </rPh>
    <rPh sb="539" eb="541">
      <t>ヨウイン</t>
    </rPh>
    <rPh sb="541" eb="543">
      <t>ハンメイ</t>
    </rPh>
    <rPh sb="544" eb="545">
      <t>ム</t>
    </rPh>
    <rPh sb="547" eb="549">
      <t>チョウサ</t>
    </rPh>
    <rPh sb="550" eb="552">
      <t>ジッシ</t>
    </rPh>
    <rPh sb="559" eb="561">
      <t>エイセイ</t>
    </rPh>
    <rPh sb="561" eb="563">
      <t>チョウサ</t>
    </rPh>
    <rPh sb="563" eb="564">
      <t>トウ</t>
    </rPh>
    <rPh sb="565" eb="567">
      <t>センシン</t>
    </rPh>
    <rPh sb="567" eb="569">
      <t>ジレイ</t>
    </rPh>
    <rPh sb="570" eb="572">
      <t>ケンキュウ</t>
    </rPh>
    <rPh sb="574" eb="576">
      <t>スウチ</t>
    </rPh>
    <rPh sb="576" eb="578">
      <t>カイゼン</t>
    </rPh>
    <rPh sb="579" eb="580">
      <t>ツト</t>
    </rPh>
    <phoneticPr fontId="4"/>
  </si>
  <si>
    <t>　①有形固定資産減価償却率や②管路経年化率が示すように、依然として耐用年数を経過した老朽管が多いことがわかる。また、③管路更新率については、前年より増加したものの、更新設計を行う技術職員の人員不足が懸念されることから、新たな更新手法の導入についても検討していく必要がある。</t>
    <rPh sb="22" eb="23">
      <t>シメ</t>
    </rPh>
    <rPh sb="59" eb="61">
      <t>カンロ</t>
    </rPh>
    <rPh sb="61" eb="63">
      <t>コウシン</t>
    </rPh>
    <rPh sb="63" eb="64">
      <t>リツ</t>
    </rPh>
    <rPh sb="70" eb="72">
      <t>ゼンネン</t>
    </rPh>
    <rPh sb="74" eb="76">
      <t>ゾウカ</t>
    </rPh>
    <rPh sb="82" eb="84">
      <t>コウシン</t>
    </rPh>
    <rPh sb="84" eb="86">
      <t>セッケイ</t>
    </rPh>
    <rPh sb="87" eb="88">
      <t>オコナ</t>
    </rPh>
    <rPh sb="89" eb="91">
      <t>ギジュツ</t>
    </rPh>
    <rPh sb="91" eb="93">
      <t>ショクイン</t>
    </rPh>
    <rPh sb="94" eb="96">
      <t>ジンイン</t>
    </rPh>
    <rPh sb="96" eb="98">
      <t>フソク</t>
    </rPh>
    <rPh sb="99" eb="101">
      <t>ケネン</t>
    </rPh>
    <rPh sb="109" eb="110">
      <t>アラ</t>
    </rPh>
    <rPh sb="112" eb="114">
      <t>コウシン</t>
    </rPh>
    <rPh sb="114" eb="116">
      <t>シュホウ</t>
    </rPh>
    <rPh sb="117" eb="119">
      <t>ドウニュウ</t>
    </rPh>
    <rPh sb="124" eb="126">
      <t>ケントウ</t>
    </rPh>
    <rPh sb="130" eb="132">
      <t>ヒツヨウ</t>
    </rPh>
    <phoneticPr fontId="4"/>
  </si>
  <si>
    <t>　経常収支比率や料金回収率等の健全性を示す指標は悪化しているが、流動比率は依然として良好な数値を示しており、当年度の収支を内部留保資金で賄っている状況である。
　また、令和7年度以降も、労務単価の上昇による委託費用の増加や物価高騰による材料費の増加等が懸念されるため、当分は内部留保資金に頼った事業運営が強いられる。
　このような状況から、「桐生市水道事業経営戦略」に基づき、施設のﾀﾞｳﾝｻｲｼﾞﾝｸﾞ等水運用の見直しや適正な水道料金の研究等、収支ギャップ解消のための施策を迅速に実施し、持続可能な事業運営を目指していきたい。</t>
    <rPh sb="1" eb="3">
      <t>ケイジョウ</t>
    </rPh>
    <rPh sb="3" eb="5">
      <t>シュウシ</t>
    </rPh>
    <rPh sb="5" eb="7">
      <t>ヒリツ</t>
    </rPh>
    <rPh sb="8" eb="10">
      <t>リョウキン</t>
    </rPh>
    <rPh sb="10" eb="12">
      <t>カイシュウ</t>
    </rPh>
    <rPh sb="12" eb="13">
      <t>リツ</t>
    </rPh>
    <rPh sb="13" eb="14">
      <t>トウ</t>
    </rPh>
    <rPh sb="15" eb="18">
      <t>ケンゼンセイ</t>
    </rPh>
    <rPh sb="19" eb="20">
      <t>シメ</t>
    </rPh>
    <rPh sb="21" eb="23">
      <t>シヒョウ</t>
    </rPh>
    <rPh sb="24" eb="26">
      <t>アッカ</t>
    </rPh>
    <rPh sb="32" eb="34">
      <t>リュウドウ</t>
    </rPh>
    <rPh sb="34" eb="36">
      <t>ヒリツ</t>
    </rPh>
    <rPh sb="37" eb="39">
      <t>リョウコウ</t>
    </rPh>
    <rPh sb="40" eb="42">
      <t>スウチ</t>
    </rPh>
    <rPh sb="43" eb="44">
      <t>シメ</t>
    </rPh>
    <rPh sb="49" eb="51">
      <t>イゼン</t>
    </rPh>
    <rPh sb="56" eb="58">
      <t>ナイブ</t>
    </rPh>
    <rPh sb="58" eb="60">
      <t>リュウホ</t>
    </rPh>
    <rPh sb="60" eb="62">
      <t>シキン</t>
    </rPh>
    <rPh sb="63" eb="64">
      <t>マカナ</t>
    </rPh>
    <rPh sb="68" eb="70">
      <t>ジョウキョウ</t>
    </rPh>
    <rPh sb="79" eb="81">
      <t>レイワ</t>
    </rPh>
    <rPh sb="82" eb="84">
      <t>ネンド</t>
    </rPh>
    <rPh sb="84" eb="86">
      <t>イコウ</t>
    </rPh>
    <rPh sb="124" eb="125">
      <t>トウ</t>
    </rPh>
    <rPh sb="160" eb="162">
      <t>ジョウキョウ</t>
    </rPh>
    <rPh sb="214" eb="216">
      <t>ケンキュウ</t>
    </rPh>
    <rPh sb="216" eb="217">
      <t>トウ</t>
    </rPh>
    <rPh sb="218" eb="220">
      <t>シュウシ</t>
    </rPh>
    <rPh sb="224" eb="226">
      <t>カイショウ</t>
    </rPh>
    <rPh sb="230" eb="232">
      <t>シサク</t>
    </rPh>
    <rPh sb="233" eb="235">
      <t>ジンソク</t>
    </rPh>
    <rPh sb="236" eb="238">
      <t>ジッシ</t>
    </rPh>
    <rPh sb="240" eb="242">
      <t>ジゾク</t>
    </rPh>
    <rPh sb="242" eb="244">
      <t>カノウ</t>
    </rPh>
    <rPh sb="245" eb="247">
      <t>ジギョウ</t>
    </rPh>
    <rPh sb="247" eb="249">
      <t>ウンエイ</t>
    </rPh>
    <rPh sb="250" eb="252">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</si>
</sst>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0.67</c:v>
                </c:pt>
                <c:pt idx="1">
                  <c:v>0.49</c:v>
                </c:pt>
                <c:pt idx="2">
                  <c:v>0.54</c:v>
                </c:pt>
                <c:pt idx="3">
                  <c:v>0.64</c:v>
                </c:pt>
                <c:pt idx="4">
                  <c:v>0.89</c:v>
                </c:pt>
              </c:numCache>
            </c:numRef>
          </c:val>
          <c:extLst>
            <c:ext xmlns:c16="http://schemas.microsoft.com/office/drawing/2014/chart" uri="{C3380CC4-5D6E-409C-BE32-E72D297353CC}">
              <c16:uniqueId val="{00000000-364E-4395-BCB7-E93C75A1477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0.62</c:v>
                </c:pt>
                <c:pt idx="2">
                  <c:v>0.6</c:v>
                </c:pt>
                <c:pt idx="3">
                  <c:v>0.57999999999999996</c:v>
                </c:pt>
                <c:pt idx="4">
                  <c:v>0.56999999999999995</c:v>
                </c:pt>
              </c:numCache>
            </c:numRef>
          </c:val>
          <c:smooth val="0"/>
          <c:extLst>
            <c:ext xmlns:c16="http://schemas.microsoft.com/office/drawing/2014/chart" uri="{C3380CC4-5D6E-409C-BE32-E72D297353CC}">
              <c16:uniqueId val="{00000001-364E-4395-BCB7-E93C75A1477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112.88</c:v>
                </c:pt>
                <c:pt idx="1">
                  <c:v>102.36</c:v>
                </c:pt>
                <c:pt idx="2">
                  <c:v>96.17</c:v>
                </c:pt>
                <c:pt idx="3">
                  <c:v>99.18</c:v>
                </c:pt>
                <c:pt idx="4">
                  <c:v>95.14</c:v>
                </c:pt>
              </c:numCache>
            </c:numRef>
          </c:val>
          <c:extLst>
            <c:ext xmlns:c16="http://schemas.microsoft.com/office/drawing/2014/chart" uri="{C3380CC4-5D6E-409C-BE32-E72D297353CC}">
              <c16:uniqueId val="{00000000-B4C1-46FD-856B-07D76A9BFB89}"/>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111.89</c:v>
                </c:pt>
                <c:pt idx="2">
                  <c:v>109.99</c:v>
                </c:pt>
                <c:pt idx="3">
                  <c:v>110.2</c:v>
                </c:pt>
                <c:pt idx="4">
                  <c:v>108.49</c:v>
                </c:pt>
              </c:numCache>
            </c:numRef>
          </c:val>
          <c:smooth val="0"/>
          <c:extLst>
            <c:ext xmlns:c16="http://schemas.microsoft.com/office/drawing/2014/chart" uri="{C3380CC4-5D6E-409C-BE32-E72D297353CC}">
              <c16:uniqueId val="{00000001-B4C1-46FD-856B-07D76A9BFB89}"/>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49.87</c:v>
                </c:pt>
                <c:pt idx="1">
                  <c:v>50.01</c:v>
                </c:pt>
                <c:pt idx="2">
                  <c:v>51.41</c:v>
                </c:pt>
                <c:pt idx="3">
                  <c:v>52.28</c:v>
                </c:pt>
                <c:pt idx="4">
                  <c:v>52.77</c:v>
                </c:pt>
              </c:numCache>
            </c:numRef>
          </c:val>
          <c:extLst>
            <c:ext xmlns:c16="http://schemas.microsoft.com/office/drawing/2014/chart" uri="{C3380CC4-5D6E-409C-BE32-E72D297353CC}">
              <c16:uniqueId val="{00000000-C831-4BBC-84D3-6B4A1DEF6F3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49.62</c:v>
                </c:pt>
                <c:pt idx="1">
                  <c:v>50.5</c:v>
                </c:pt>
                <c:pt idx="2">
                  <c:v>51.28</c:v>
                </c:pt>
                <c:pt idx="3">
                  <c:v>51.95</c:v>
                </c:pt>
                <c:pt idx="4">
                  <c:v>52.55</c:v>
                </c:pt>
              </c:numCache>
            </c:numRef>
          </c:val>
          <c:smooth val="0"/>
          <c:extLst>
            <c:ext xmlns:c16="http://schemas.microsoft.com/office/drawing/2014/chart" uri="{C3380CC4-5D6E-409C-BE32-E72D297353CC}">
              <c16:uniqueId val="{00000001-C831-4BBC-84D3-6B4A1DEF6F3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24.55</c:v>
                </c:pt>
                <c:pt idx="1">
                  <c:v>25.7</c:v>
                </c:pt>
                <c:pt idx="2">
                  <c:v>26.9</c:v>
                </c:pt>
                <c:pt idx="3">
                  <c:v>26.85</c:v>
                </c:pt>
                <c:pt idx="4">
                  <c:v>29.9</c:v>
                </c:pt>
              </c:numCache>
            </c:numRef>
          </c:val>
          <c:extLst>
            <c:ext xmlns:c16="http://schemas.microsoft.com/office/drawing/2014/chart" uri="{C3380CC4-5D6E-409C-BE32-E72D297353CC}">
              <c16:uniqueId val="{00000000-E660-4333-881B-179B9EAC7C0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19.510000000000002</c:v>
                </c:pt>
                <c:pt idx="1">
                  <c:v>21.19</c:v>
                </c:pt>
                <c:pt idx="2">
                  <c:v>22.64</c:v>
                </c:pt>
                <c:pt idx="3">
                  <c:v>24.49</c:v>
                </c:pt>
                <c:pt idx="4">
                  <c:v>25.85</c:v>
                </c:pt>
              </c:numCache>
            </c:numRef>
          </c:val>
          <c:smooth val="0"/>
          <c:extLst>
            <c:ext xmlns:c16="http://schemas.microsoft.com/office/drawing/2014/chart" uri="{C3380CC4-5D6E-409C-BE32-E72D297353CC}">
              <c16:uniqueId val="{00000001-E660-4333-881B-179B9EAC7C0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BA6-4CD8-B69F-EB8E80F23F9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0.45</c:v>
                </c:pt>
                <c:pt idx="2" formatCode="#,##0.00;&quot;△&quot;#,##0.00">
                  <c:v>0</c:v>
                </c:pt>
                <c:pt idx="3">
                  <c:v>0.05</c:v>
                </c:pt>
                <c:pt idx="4" formatCode="#,##0.00;&quot;△&quot;#,##0.00">
                  <c:v>0</c:v>
                </c:pt>
              </c:numCache>
            </c:numRef>
          </c:val>
          <c:smooth val="0"/>
          <c:extLst>
            <c:ext xmlns:c16="http://schemas.microsoft.com/office/drawing/2014/chart" uri="{C3380CC4-5D6E-409C-BE32-E72D297353CC}">
              <c16:uniqueId val="{00000001-EBA6-4CD8-B69F-EB8E80F23F9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877.42</c:v>
                </c:pt>
                <c:pt idx="1">
                  <c:v>678.24</c:v>
                </c:pt>
                <c:pt idx="2">
                  <c:v>780.37</c:v>
                </c:pt>
                <c:pt idx="3">
                  <c:v>750.69</c:v>
                </c:pt>
                <c:pt idx="4">
                  <c:v>577.29999999999995</c:v>
                </c:pt>
              </c:numCache>
            </c:numRef>
          </c:val>
          <c:extLst>
            <c:ext xmlns:c16="http://schemas.microsoft.com/office/drawing/2014/chart" uri="{C3380CC4-5D6E-409C-BE32-E72D297353CC}">
              <c16:uniqueId val="{00000000-6717-4CA9-B1A5-6B931B8C62D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360.96</c:v>
                </c:pt>
                <c:pt idx="1">
                  <c:v>351.29</c:v>
                </c:pt>
                <c:pt idx="2">
                  <c:v>364.24</c:v>
                </c:pt>
                <c:pt idx="3">
                  <c:v>369.82</c:v>
                </c:pt>
                <c:pt idx="4">
                  <c:v>355.75</c:v>
                </c:pt>
              </c:numCache>
            </c:numRef>
          </c:val>
          <c:smooth val="0"/>
          <c:extLst>
            <c:ext xmlns:c16="http://schemas.microsoft.com/office/drawing/2014/chart" uri="{C3380CC4-5D6E-409C-BE32-E72D297353CC}">
              <c16:uniqueId val="{00000001-6717-4CA9-B1A5-6B931B8C62D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354.62</c:v>
                </c:pt>
                <c:pt idx="1">
                  <c:v>357.65</c:v>
                </c:pt>
                <c:pt idx="2">
                  <c:v>351.85</c:v>
                </c:pt>
                <c:pt idx="3">
                  <c:v>342.17</c:v>
                </c:pt>
                <c:pt idx="4">
                  <c:v>343.22</c:v>
                </c:pt>
              </c:numCache>
            </c:numRef>
          </c:val>
          <c:extLst>
            <c:ext xmlns:c16="http://schemas.microsoft.com/office/drawing/2014/chart" uri="{C3380CC4-5D6E-409C-BE32-E72D297353CC}">
              <c16:uniqueId val="{00000000-3B73-4BBE-B41F-DDAE757C01A2}"/>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239.18</c:v>
                </c:pt>
                <c:pt idx="1">
                  <c:v>236.29</c:v>
                </c:pt>
                <c:pt idx="2">
                  <c:v>238.77</c:v>
                </c:pt>
                <c:pt idx="3">
                  <c:v>218.57</c:v>
                </c:pt>
                <c:pt idx="4">
                  <c:v>222.45</c:v>
                </c:pt>
              </c:numCache>
            </c:numRef>
          </c:val>
          <c:smooth val="0"/>
          <c:extLst>
            <c:ext xmlns:c16="http://schemas.microsoft.com/office/drawing/2014/chart" uri="{C3380CC4-5D6E-409C-BE32-E72D297353CC}">
              <c16:uniqueId val="{00000001-3B73-4BBE-B41F-DDAE757C01A2}"/>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110.75</c:v>
                </c:pt>
                <c:pt idx="1">
                  <c:v>98.95</c:v>
                </c:pt>
                <c:pt idx="2">
                  <c:v>92.38</c:v>
                </c:pt>
                <c:pt idx="3">
                  <c:v>95.42</c:v>
                </c:pt>
                <c:pt idx="4">
                  <c:v>90.82</c:v>
                </c:pt>
              </c:numCache>
            </c:numRef>
          </c:val>
          <c:extLst>
            <c:ext xmlns:c16="http://schemas.microsoft.com/office/drawing/2014/chart" uri="{C3380CC4-5D6E-409C-BE32-E72D297353CC}">
              <c16:uniqueId val="{00000000-5128-4E9A-BD52-D384B4FC5A2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101.89</c:v>
                </c:pt>
                <c:pt idx="1">
                  <c:v>104.33</c:v>
                </c:pt>
                <c:pt idx="2">
                  <c:v>98.85</c:v>
                </c:pt>
                <c:pt idx="3">
                  <c:v>101.78</c:v>
                </c:pt>
                <c:pt idx="4">
                  <c:v>100.33</c:v>
                </c:pt>
              </c:numCache>
            </c:numRef>
          </c:val>
          <c:smooth val="0"/>
          <c:extLst>
            <c:ext xmlns:c16="http://schemas.microsoft.com/office/drawing/2014/chart" uri="{C3380CC4-5D6E-409C-BE32-E72D297353CC}">
              <c16:uniqueId val="{00000001-5128-4E9A-BD52-D384B4FC5A2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130.77000000000001</c:v>
                </c:pt>
                <c:pt idx="1">
                  <c:v>147.26</c:v>
                </c:pt>
                <c:pt idx="2">
                  <c:v>158.59</c:v>
                </c:pt>
                <c:pt idx="3">
                  <c:v>154.08000000000001</c:v>
                </c:pt>
                <c:pt idx="4">
                  <c:v>162.46</c:v>
                </c:pt>
              </c:numCache>
            </c:numRef>
          </c:val>
          <c:extLst>
            <c:ext xmlns:c16="http://schemas.microsoft.com/office/drawing/2014/chart" uri="{C3380CC4-5D6E-409C-BE32-E72D297353CC}">
              <c16:uniqueId val="{00000000-3A42-428F-A99B-21437B0DCEA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156.32</c:v>
                </c:pt>
                <c:pt idx="1">
                  <c:v>157.4</c:v>
                </c:pt>
                <c:pt idx="2">
                  <c:v>162.61000000000001</c:v>
                </c:pt>
                <c:pt idx="3">
                  <c:v>163.94</c:v>
                </c:pt>
                <c:pt idx="4">
                  <c:v>169.31</c:v>
                </c:pt>
              </c:numCache>
            </c:numRef>
          </c:val>
          <c:smooth val="0"/>
          <c:extLst>
            <c:ext xmlns:c16="http://schemas.microsoft.com/office/drawing/2014/chart" uri="{C3380CC4-5D6E-409C-BE32-E72D297353CC}">
              <c16:uniqueId val="{00000001-3A42-428F-A99B-21437B0DCEA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42.44</c:v>
                </c:pt>
                <c:pt idx="1">
                  <c:v>44.53</c:v>
                </c:pt>
                <c:pt idx="2">
                  <c:v>43.36</c:v>
                </c:pt>
                <c:pt idx="3">
                  <c:v>42.97</c:v>
                </c:pt>
                <c:pt idx="4">
                  <c:v>42.89</c:v>
                </c:pt>
              </c:numCache>
            </c:numRef>
          </c:val>
          <c:extLst>
            <c:ext xmlns:c16="http://schemas.microsoft.com/office/drawing/2014/chart" uri="{C3380CC4-5D6E-409C-BE32-E72D297353CC}">
              <c16:uniqueId val="{00000000-CF58-47FF-A9BC-DFFFC3B18EF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63.23</c:v>
                </c:pt>
                <c:pt idx="1">
                  <c:v>62.59</c:v>
                </c:pt>
                <c:pt idx="2">
                  <c:v>61.81</c:v>
                </c:pt>
                <c:pt idx="3">
                  <c:v>62.35</c:v>
                </c:pt>
                <c:pt idx="4">
                  <c:v>62.69</c:v>
                </c:pt>
              </c:numCache>
            </c:numRef>
          </c:val>
          <c:smooth val="0"/>
          <c:extLst>
            <c:ext xmlns:c16="http://schemas.microsoft.com/office/drawing/2014/chart" uri="{C3380CC4-5D6E-409C-BE32-E72D297353CC}">
              <c16:uniqueId val="{00000001-CF58-47FF-A9BC-DFFFC3B18EF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80.599999999999994</c:v>
                </c:pt>
                <c:pt idx="1">
                  <c:v>79.28</c:v>
                </c:pt>
                <c:pt idx="2">
                  <c:v>79.38</c:v>
                </c:pt>
                <c:pt idx="3">
                  <c:v>78.849999999999994</c:v>
                </c:pt>
                <c:pt idx="4">
                  <c:v>78.27</c:v>
                </c:pt>
              </c:numCache>
            </c:numRef>
          </c:val>
          <c:extLst>
            <c:ext xmlns:c16="http://schemas.microsoft.com/office/drawing/2014/chart" uri="{C3380CC4-5D6E-409C-BE32-E72D297353CC}">
              <c16:uniqueId val="{00000000-B930-4C54-A045-8627CB7CA8C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89.35</c:v>
                </c:pt>
                <c:pt idx="1">
                  <c:v>89.7</c:v>
                </c:pt>
                <c:pt idx="2">
                  <c:v>89.24</c:v>
                </c:pt>
                <c:pt idx="3">
                  <c:v>88.71</c:v>
                </c:pt>
                <c:pt idx="4">
                  <c:v>88.32</c:v>
                </c:pt>
              </c:numCache>
            </c:numRef>
          </c:val>
          <c:smooth val="0"/>
          <c:extLst>
            <c:ext xmlns:c16="http://schemas.microsoft.com/office/drawing/2014/chart" uri="{C3380CC4-5D6E-409C-BE32-E72D297353CC}">
              <c16:uniqueId val="{00000001-B930-4C54-A045-8627CB7CA8C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63" zoomScaleNormal="100" workbookViewId="0">
      <selection activeCell="BL66" sqref="BL66:BZ82"/>
    </sheetView>
  </sheetViews>
  <sheetFormatPr defaultColWidth="2.6328125" defaultRowHeight="13" x14ac:dyDescent="0.2"/>
  <cols>
    <col min="1" max="1" width="2.6328125" customWidth="1"/>
    <col min="2" max="62" width="3.81640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2">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2">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9" t="str">
        <f>データ!H6</f>
        <v>群馬県　桐生市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7" t="s">
        <v>1</v>
      </c>
      <c r="C7" s="48"/>
      <c r="D7" s="48"/>
      <c r="E7" s="48"/>
      <c r="F7" s="48"/>
      <c r="G7" s="48"/>
      <c r="H7" s="48"/>
      <c r="I7" s="47" t="s">
        <v>2</v>
      </c>
      <c r="J7" s="48"/>
      <c r="K7" s="48"/>
      <c r="L7" s="48"/>
      <c r="M7" s="48"/>
      <c r="N7" s="48"/>
      <c r="O7" s="69"/>
      <c r="P7" s="49" t="s">
        <v>3</v>
      </c>
      <c r="Q7" s="49"/>
      <c r="R7" s="49"/>
      <c r="S7" s="49"/>
      <c r="T7" s="49"/>
      <c r="U7" s="49"/>
      <c r="V7" s="49"/>
      <c r="W7" s="49" t="s">
        <v>4</v>
      </c>
      <c r="X7" s="49"/>
      <c r="Y7" s="49"/>
      <c r="Z7" s="49"/>
      <c r="AA7" s="49"/>
      <c r="AB7" s="49"/>
      <c r="AC7" s="49"/>
      <c r="AD7" s="49" t="s">
        <v>5</v>
      </c>
      <c r="AE7" s="49"/>
      <c r="AF7" s="49"/>
      <c r="AG7" s="49"/>
      <c r="AH7" s="49"/>
      <c r="AI7" s="49"/>
      <c r="AJ7" s="49"/>
      <c r="AK7" s="2"/>
      <c r="AL7" s="49" t="s">
        <v>6</v>
      </c>
      <c r="AM7" s="49"/>
      <c r="AN7" s="49"/>
      <c r="AO7" s="49"/>
      <c r="AP7" s="49"/>
      <c r="AQ7" s="49"/>
      <c r="AR7" s="49"/>
      <c r="AS7" s="49"/>
      <c r="AT7" s="47" t="s">
        <v>7</v>
      </c>
      <c r="AU7" s="48"/>
      <c r="AV7" s="48"/>
      <c r="AW7" s="48"/>
      <c r="AX7" s="48"/>
      <c r="AY7" s="48"/>
      <c r="AZ7" s="48"/>
      <c r="BA7" s="48"/>
      <c r="BB7" s="49" t="s">
        <v>8</v>
      </c>
      <c r="BC7" s="49"/>
      <c r="BD7" s="49"/>
      <c r="BE7" s="49"/>
      <c r="BF7" s="49"/>
      <c r="BG7" s="49"/>
      <c r="BH7" s="49"/>
      <c r="BI7" s="49"/>
      <c r="BJ7" s="3"/>
      <c r="BK7" s="3"/>
      <c r="BL7" s="81" t="s">
        <v>9</v>
      </c>
      <c r="BM7" s="82"/>
      <c r="BN7" s="82"/>
      <c r="BO7" s="82"/>
      <c r="BP7" s="82"/>
      <c r="BQ7" s="82"/>
      <c r="BR7" s="82"/>
      <c r="BS7" s="82"/>
      <c r="BT7" s="82"/>
      <c r="BU7" s="82"/>
      <c r="BV7" s="82"/>
      <c r="BW7" s="82"/>
      <c r="BX7" s="82"/>
      <c r="BY7" s="83"/>
    </row>
    <row r="8" spans="1:78" ht="18.75" customHeight="1" x14ac:dyDescent="0.2">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A3</v>
      </c>
      <c r="X8" s="77"/>
      <c r="Y8" s="77"/>
      <c r="Z8" s="77"/>
      <c r="AA8" s="77"/>
      <c r="AB8" s="77"/>
      <c r="AC8" s="77"/>
      <c r="AD8" s="77" t="str">
        <f>データ!$M$6</f>
        <v>非設置</v>
      </c>
      <c r="AE8" s="77"/>
      <c r="AF8" s="77"/>
      <c r="AG8" s="77"/>
      <c r="AH8" s="77"/>
      <c r="AI8" s="77"/>
      <c r="AJ8" s="77"/>
      <c r="AK8" s="2"/>
      <c r="AL8" s="68">
        <f>データ!$R$6</f>
        <v>101185</v>
      </c>
      <c r="AM8" s="68"/>
      <c r="AN8" s="68"/>
      <c r="AO8" s="68"/>
      <c r="AP8" s="68"/>
      <c r="AQ8" s="68"/>
      <c r="AR8" s="68"/>
      <c r="AS8" s="68"/>
      <c r="AT8" s="36">
        <f>データ!$S$6</f>
        <v>274.45</v>
      </c>
      <c r="AU8" s="37"/>
      <c r="AV8" s="37"/>
      <c r="AW8" s="37"/>
      <c r="AX8" s="37"/>
      <c r="AY8" s="37"/>
      <c r="AZ8" s="37"/>
      <c r="BA8" s="37"/>
      <c r="BB8" s="57">
        <f>データ!$T$6</f>
        <v>368.68</v>
      </c>
      <c r="BC8" s="57"/>
      <c r="BD8" s="57"/>
      <c r="BE8" s="57"/>
      <c r="BF8" s="57"/>
      <c r="BG8" s="57"/>
      <c r="BH8" s="57"/>
      <c r="BI8" s="57"/>
      <c r="BJ8" s="3"/>
      <c r="BK8" s="3"/>
      <c r="BL8" s="70" t="s">
        <v>10</v>
      </c>
      <c r="BM8" s="71"/>
      <c r="BN8" s="72" t="s">
        <v>11</v>
      </c>
      <c r="BO8" s="72"/>
      <c r="BP8" s="72"/>
      <c r="BQ8" s="72"/>
      <c r="BR8" s="72"/>
      <c r="BS8" s="72"/>
      <c r="BT8" s="72"/>
      <c r="BU8" s="72"/>
      <c r="BV8" s="72"/>
      <c r="BW8" s="72"/>
      <c r="BX8" s="72"/>
      <c r="BY8" s="73"/>
    </row>
    <row r="9" spans="1:78" ht="18.75" customHeight="1" x14ac:dyDescent="0.2">
      <c r="A9" s="2"/>
      <c r="B9" s="47" t="s">
        <v>12</v>
      </c>
      <c r="C9" s="48"/>
      <c r="D9" s="48"/>
      <c r="E9" s="48"/>
      <c r="F9" s="48"/>
      <c r="G9" s="48"/>
      <c r="H9" s="48"/>
      <c r="I9" s="47" t="s">
        <v>13</v>
      </c>
      <c r="J9" s="48"/>
      <c r="K9" s="48"/>
      <c r="L9" s="48"/>
      <c r="M9" s="48"/>
      <c r="N9" s="48"/>
      <c r="O9" s="69"/>
      <c r="P9" s="49" t="s">
        <v>14</v>
      </c>
      <c r="Q9" s="49"/>
      <c r="R9" s="49"/>
      <c r="S9" s="49"/>
      <c r="T9" s="49"/>
      <c r="U9" s="49"/>
      <c r="V9" s="49"/>
      <c r="W9" s="49" t="s">
        <v>15</v>
      </c>
      <c r="X9" s="49"/>
      <c r="Y9" s="49"/>
      <c r="Z9" s="49"/>
      <c r="AA9" s="49"/>
      <c r="AB9" s="49"/>
      <c r="AC9" s="49"/>
      <c r="AD9" s="2"/>
      <c r="AE9" s="2"/>
      <c r="AF9" s="2"/>
      <c r="AG9" s="2"/>
      <c r="AH9" s="2"/>
      <c r="AI9" s="2"/>
      <c r="AJ9" s="2"/>
      <c r="AK9" s="2"/>
      <c r="AL9" s="49" t="s">
        <v>16</v>
      </c>
      <c r="AM9" s="49"/>
      <c r="AN9" s="49"/>
      <c r="AO9" s="49"/>
      <c r="AP9" s="49"/>
      <c r="AQ9" s="49"/>
      <c r="AR9" s="49"/>
      <c r="AS9" s="49"/>
      <c r="AT9" s="47" t="s">
        <v>17</v>
      </c>
      <c r="AU9" s="48"/>
      <c r="AV9" s="48"/>
      <c r="AW9" s="48"/>
      <c r="AX9" s="48"/>
      <c r="AY9" s="48"/>
      <c r="AZ9" s="48"/>
      <c r="BA9" s="48"/>
      <c r="BB9" s="49" t="s">
        <v>18</v>
      </c>
      <c r="BC9" s="49"/>
      <c r="BD9" s="49"/>
      <c r="BE9" s="49"/>
      <c r="BF9" s="49"/>
      <c r="BG9" s="49"/>
      <c r="BH9" s="49"/>
      <c r="BI9" s="49"/>
      <c r="BJ9" s="3"/>
      <c r="BK9" s="3"/>
      <c r="BL9" s="50" t="s">
        <v>19</v>
      </c>
      <c r="BM9" s="51"/>
      <c r="BN9" s="52" t="s">
        <v>20</v>
      </c>
      <c r="BO9" s="52"/>
      <c r="BP9" s="52"/>
      <c r="BQ9" s="52"/>
      <c r="BR9" s="52"/>
      <c r="BS9" s="52"/>
      <c r="BT9" s="52"/>
      <c r="BU9" s="52"/>
      <c r="BV9" s="52"/>
      <c r="BW9" s="52"/>
      <c r="BX9" s="52"/>
      <c r="BY9" s="53"/>
    </row>
    <row r="10" spans="1:78" ht="18.75" customHeight="1" x14ac:dyDescent="0.2">
      <c r="A10" s="2"/>
      <c r="B10" s="36" t="str">
        <f>データ!$N$6</f>
        <v>-</v>
      </c>
      <c r="C10" s="37"/>
      <c r="D10" s="37"/>
      <c r="E10" s="37"/>
      <c r="F10" s="37"/>
      <c r="G10" s="37"/>
      <c r="H10" s="37"/>
      <c r="I10" s="36">
        <f>データ!$O$6</f>
        <v>74.319999999999993</v>
      </c>
      <c r="J10" s="37"/>
      <c r="K10" s="37"/>
      <c r="L10" s="37"/>
      <c r="M10" s="37"/>
      <c r="N10" s="37"/>
      <c r="O10" s="67"/>
      <c r="P10" s="57">
        <f>データ!$P$6</f>
        <v>99.79</v>
      </c>
      <c r="Q10" s="57"/>
      <c r="R10" s="57"/>
      <c r="S10" s="57"/>
      <c r="T10" s="57"/>
      <c r="U10" s="57"/>
      <c r="V10" s="57"/>
      <c r="W10" s="68">
        <f>データ!$Q$6</f>
        <v>2585</v>
      </c>
      <c r="X10" s="68"/>
      <c r="Y10" s="68"/>
      <c r="Z10" s="68"/>
      <c r="AA10" s="68"/>
      <c r="AB10" s="68"/>
      <c r="AC10" s="68"/>
      <c r="AD10" s="2"/>
      <c r="AE10" s="2"/>
      <c r="AF10" s="2"/>
      <c r="AG10" s="2"/>
      <c r="AH10" s="2"/>
      <c r="AI10" s="2"/>
      <c r="AJ10" s="2"/>
      <c r="AK10" s="2"/>
      <c r="AL10" s="68">
        <f>データ!$U$6</f>
        <v>100300</v>
      </c>
      <c r="AM10" s="68"/>
      <c r="AN10" s="68"/>
      <c r="AO10" s="68"/>
      <c r="AP10" s="68"/>
      <c r="AQ10" s="68"/>
      <c r="AR10" s="68"/>
      <c r="AS10" s="68"/>
      <c r="AT10" s="36">
        <f>データ!$V$6</f>
        <v>95.04</v>
      </c>
      <c r="AU10" s="37"/>
      <c r="AV10" s="37"/>
      <c r="AW10" s="37"/>
      <c r="AX10" s="37"/>
      <c r="AY10" s="37"/>
      <c r="AZ10" s="37"/>
      <c r="BA10" s="37"/>
      <c r="BB10" s="57">
        <f>データ!$W$6</f>
        <v>1055.3499999999999</v>
      </c>
      <c r="BC10" s="57"/>
      <c r="BD10" s="57"/>
      <c r="BE10" s="57"/>
      <c r="BF10" s="57"/>
      <c r="BG10" s="57"/>
      <c r="BH10" s="57"/>
      <c r="BI10" s="57"/>
      <c r="BJ10" s="2"/>
      <c r="BK10" s="2"/>
      <c r="BL10" s="58" t="s">
        <v>21</v>
      </c>
      <c r="BM10" s="59"/>
      <c r="BN10" s="60" t="s">
        <v>22</v>
      </c>
      <c r="BO10" s="60"/>
      <c r="BP10" s="60"/>
      <c r="BQ10" s="60"/>
      <c r="BR10" s="60"/>
      <c r="BS10" s="60"/>
      <c r="BT10" s="60"/>
      <c r="BU10" s="60"/>
      <c r="BV10" s="60"/>
      <c r="BW10" s="60"/>
      <c r="BX10" s="60"/>
      <c r="BY10" s="61"/>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2">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0" t="s">
        <v>25</v>
      </c>
      <c r="BM14" s="31"/>
      <c r="BN14" s="31"/>
      <c r="BO14" s="31"/>
      <c r="BP14" s="31"/>
      <c r="BQ14" s="31"/>
      <c r="BR14" s="31"/>
      <c r="BS14" s="31"/>
      <c r="BT14" s="31"/>
      <c r="BU14" s="31"/>
      <c r="BV14" s="31"/>
      <c r="BW14" s="31"/>
      <c r="BX14" s="31"/>
      <c r="BY14" s="31"/>
      <c r="BZ14" s="32"/>
    </row>
    <row r="15" spans="1:78" ht="13.5" customHeight="1" x14ac:dyDescent="0.2">
      <c r="A15" s="2"/>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41" t="s">
        <v>111</v>
      </c>
      <c r="BM47" s="42"/>
      <c r="BN47" s="42"/>
      <c r="BO47" s="42"/>
      <c r="BP47" s="42"/>
      <c r="BQ47" s="42"/>
      <c r="BR47" s="42"/>
      <c r="BS47" s="42"/>
      <c r="BT47" s="42"/>
      <c r="BU47" s="42"/>
      <c r="BV47" s="42"/>
      <c r="BW47" s="42"/>
      <c r="BX47" s="42"/>
      <c r="BY47" s="42"/>
      <c r="BZ47" s="4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41"/>
      <c r="BM48" s="42"/>
      <c r="BN48" s="42"/>
      <c r="BO48" s="42"/>
      <c r="BP48" s="42"/>
      <c r="BQ48" s="42"/>
      <c r="BR48" s="42"/>
      <c r="BS48" s="42"/>
      <c r="BT48" s="42"/>
      <c r="BU48" s="42"/>
      <c r="BV48" s="42"/>
      <c r="BW48" s="42"/>
      <c r="BX48" s="42"/>
      <c r="BY48" s="42"/>
      <c r="BZ48" s="4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41"/>
      <c r="BM49" s="42"/>
      <c r="BN49" s="42"/>
      <c r="BO49" s="42"/>
      <c r="BP49" s="42"/>
      <c r="BQ49" s="42"/>
      <c r="BR49" s="42"/>
      <c r="BS49" s="42"/>
      <c r="BT49" s="42"/>
      <c r="BU49" s="42"/>
      <c r="BV49" s="42"/>
      <c r="BW49" s="42"/>
      <c r="BX49" s="42"/>
      <c r="BY49" s="42"/>
      <c r="BZ49" s="4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41"/>
      <c r="BM50" s="42"/>
      <c r="BN50" s="42"/>
      <c r="BO50" s="42"/>
      <c r="BP50" s="42"/>
      <c r="BQ50" s="42"/>
      <c r="BR50" s="42"/>
      <c r="BS50" s="42"/>
      <c r="BT50" s="42"/>
      <c r="BU50" s="42"/>
      <c r="BV50" s="42"/>
      <c r="BW50" s="42"/>
      <c r="BX50" s="42"/>
      <c r="BY50" s="42"/>
      <c r="BZ50" s="4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41"/>
      <c r="BM51" s="42"/>
      <c r="BN51" s="42"/>
      <c r="BO51" s="42"/>
      <c r="BP51" s="42"/>
      <c r="BQ51" s="42"/>
      <c r="BR51" s="42"/>
      <c r="BS51" s="42"/>
      <c r="BT51" s="42"/>
      <c r="BU51" s="42"/>
      <c r="BV51" s="42"/>
      <c r="BW51" s="42"/>
      <c r="BX51" s="42"/>
      <c r="BY51" s="42"/>
      <c r="BZ51" s="4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41"/>
      <c r="BM52" s="42"/>
      <c r="BN52" s="42"/>
      <c r="BO52" s="42"/>
      <c r="BP52" s="42"/>
      <c r="BQ52" s="42"/>
      <c r="BR52" s="42"/>
      <c r="BS52" s="42"/>
      <c r="BT52" s="42"/>
      <c r="BU52" s="42"/>
      <c r="BV52" s="42"/>
      <c r="BW52" s="42"/>
      <c r="BX52" s="42"/>
      <c r="BY52" s="42"/>
      <c r="BZ52" s="4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41"/>
      <c r="BM53" s="42"/>
      <c r="BN53" s="42"/>
      <c r="BO53" s="42"/>
      <c r="BP53" s="42"/>
      <c r="BQ53" s="42"/>
      <c r="BR53" s="42"/>
      <c r="BS53" s="42"/>
      <c r="BT53" s="42"/>
      <c r="BU53" s="42"/>
      <c r="BV53" s="42"/>
      <c r="BW53" s="42"/>
      <c r="BX53" s="42"/>
      <c r="BY53" s="42"/>
      <c r="BZ53" s="4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41"/>
      <c r="BM54" s="42"/>
      <c r="BN54" s="42"/>
      <c r="BO54" s="42"/>
      <c r="BP54" s="42"/>
      <c r="BQ54" s="42"/>
      <c r="BR54" s="42"/>
      <c r="BS54" s="42"/>
      <c r="BT54" s="42"/>
      <c r="BU54" s="42"/>
      <c r="BV54" s="42"/>
      <c r="BW54" s="42"/>
      <c r="BX54" s="42"/>
      <c r="BY54" s="42"/>
      <c r="BZ54" s="4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41"/>
      <c r="BM55" s="42"/>
      <c r="BN55" s="42"/>
      <c r="BO55" s="42"/>
      <c r="BP55" s="42"/>
      <c r="BQ55" s="42"/>
      <c r="BR55" s="42"/>
      <c r="BS55" s="42"/>
      <c r="BT55" s="42"/>
      <c r="BU55" s="42"/>
      <c r="BV55" s="42"/>
      <c r="BW55" s="42"/>
      <c r="BX55" s="42"/>
      <c r="BY55" s="42"/>
      <c r="BZ55" s="4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41"/>
      <c r="BM56" s="42"/>
      <c r="BN56" s="42"/>
      <c r="BO56" s="42"/>
      <c r="BP56" s="42"/>
      <c r="BQ56" s="42"/>
      <c r="BR56" s="42"/>
      <c r="BS56" s="42"/>
      <c r="BT56" s="42"/>
      <c r="BU56" s="42"/>
      <c r="BV56" s="42"/>
      <c r="BW56" s="42"/>
      <c r="BX56" s="42"/>
      <c r="BY56" s="42"/>
      <c r="BZ56" s="4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41"/>
      <c r="BM57" s="42"/>
      <c r="BN57" s="42"/>
      <c r="BO57" s="42"/>
      <c r="BP57" s="42"/>
      <c r="BQ57" s="42"/>
      <c r="BR57" s="42"/>
      <c r="BS57" s="42"/>
      <c r="BT57" s="42"/>
      <c r="BU57" s="42"/>
      <c r="BV57" s="42"/>
      <c r="BW57" s="42"/>
      <c r="BX57" s="42"/>
      <c r="BY57" s="42"/>
      <c r="BZ57" s="4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41"/>
      <c r="BM58" s="42"/>
      <c r="BN58" s="42"/>
      <c r="BO58" s="42"/>
      <c r="BP58" s="42"/>
      <c r="BQ58" s="42"/>
      <c r="BR58" s="42"/>
      <c r="BS58" s="42"/>
      <c r="BT58" s="42"/>
      <c r="BU58" s="42"/>
      <c r="BV58" s="42"/>
      <c r="BW58" s="42"/>
      <c r="BX58" s="42"/>
      <c r="BY58" s="42"/>
      <c r="BZ58" s="4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41"/>
      <c r="BM59" s="42"/>
      <c r="BN59" s="42"/>
      <c r="BO59" s="42"/>
      <c r="BP59" s="42"/>
      <c r="BQ59" s="42"/>
      <c r="BR59" s="42"/>
      <c r="BS59" s="42"/>
      <c r="BT59" s="42"/>
      <c r="BU59" s="42"/>
      <c r="BV59" s="42"/>
      <c r="BW59" s="42"/>
      <c r="BX59" s="42"/>
      <c r="BY59" s="42"/>
      <c r="BZ59" s="43"/>
    </row>
    <row r="60" spans="1:78" ht="13.5" customHeight="1" x14ac:dyDescent="0.2">
      <c r="A60" s="2"/>
      <c r="B60" s="44" t="s">
        <v>27</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2"/>
      <c r="BL60" s="41"/>
      <c r="BM60" s="42"/>
      <c r="BN60" s="42"/>
      <c r="BO60" s="42"/>
      <c r="BP60" s="42"/>
      <c r="BQ60" s="42"/>
      <c r="BR60" s="42"/>
      <c r="BS60" s="42"/>
      <c r="BT60" s="42"/>
      <c r="BU60" s="42"/>
      <c r="BV60" s="42"/>
      <c r="BW60" s="42"/>
      <c r="BX60" s="42"/>
      <c r="BY60" s="42"/>
      <c r="BZ60" s="43"/>
    </row>
    <row r="61" spans="1:78" ht="13.5" customHeight="1" x14ac:dyDescent="0.2">
      <c r="A61" s="2"/>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2"/>
      <c r="BL61" s="41"/>
      <c r="BM61" s="42"/>
      <c r="BN61" s="42"/>
      <c r="BO61" s="42"/>
      <c r="BP61" s="42"/>
      <c r="BQ61" s="42"/>
      <c r="BR61" s="42"/>
      <c r="BS61" s="42"/>
      <c r="BT61" s="42"/>
      <c r="BU61" s="42"/>
      <c r="BV61" s="42"/>
      <c r="BW61" s="42"/>
      <c r="BX61" s="42"/>
      <c r="BY61" s="42"/>
      <c r="BZ61" s="4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41"/>
      <c r="BM62" s="42"/>
      <c r="BN62" s="42"/>
      <c r="BO62" s="42"/>
      <c r="BP62" s="42"/>
      <c r="BQ62" s="42"/>
      <c r="BR62" s="42"/>
      <c r="BS62" s="42"/>
      <c r="BT62" s="42"/>
      <c r="BU62" s="42"/>
      <c r="BV62" s="42"/>
      <c r="BW62" s="42"/>
      <c r="BX62" s="42"/>
      <c r="BY62" s="42"/>
      <c r="BZ62" s="4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1"/>
      <c r="BM63" s="42"/>
      <c r="BN63" s="42"/>
      <c r="BO63" s="42"/>
      <c r="BP63" s="42"/>
      <c r="BQ63" s="42"/>
      <c r="BR63" s="42"/>
      <c r="BS63" s="42"/>
      <c r="BT63" s="42"/>
      <c r="BU63" s="42"/>
      <c r="BV63" s="42"/>
      <c r="BW63" s="42"/>
      <c r="BX63" s="42"/>
      <c r="BY63" s="42"/>
      <c r="BZ63" s="4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1" t="s">
        <v>112</v>
      </c>
      <c r="BM66" s="42"/>
      <c r="BN66" s="42"/>
      <c r="BO66" s="42"/>
      <c r="BP66" s="42"/>
      <c r="BQ66" s="42"/>
      <c r="BR66" s="42"/>
      <c r="BS66" s="42"/>
      <c r="BT66" s="42"/>
      <c r="BU66" s="42"/>
      <c r="BV66" s="42"/>
      <c r="BW66" s="42"/>
      <c r="BX66" s="42"/>
      <c r="BY66" s="42"/>
      <c r="BZ66" s="43"/>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1"/>
      <c r="BM67" s="42"/>
      <c r="BN67" s="42"/>
      <c r="BO67" s="42"/>
      <c r="BP67" s="42"/>
      <c r="BQ67" s="42"/>
      <c r="BR67" s="42"/>
      <c r="BS67" s="42"/>
      <c r="BT67" s="42"/>
      <c r="BU67" s="42"/>
      <c r="BV67" s="42"/>
      <c r="BW67" s="42"/>
      <c r="BX67" s="42"/>
      <c r="BY67" s="42"/>
      <c r="BZ67" s="43"/>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1"/>
      <c r="BM68" s="42"/>
      <c r="BN68" s="42"/>
      <c r="BO68" s="42"/>
      <c r="BP68" s="42"/>
      <c r="BQ68" s="42"/>
      <c r="BR68" s="42"/>
      <c r="BS68" s="42"/>
      <c r="BT68" s="42"/>
      <c r="BU68" s="42"/>
      <c r="BV68" s="42"/>
      <c r="BW68" s="42"/>
      <c r="BX68" s="42"/>
      <c r="BY68" s="42"/>
      <c r="BZ68" s="43"/>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1"/>
      <c r="BM69" s="42"/>
      <c r="BN69" s="42"/>
      <c r="BO69" s="42"/>
      <c r="BP69" s="42"/>
      <c r="BQ69" s="42"/>
      <c r="BR69" s="42"/>
      <c r="BS69" s="42"/>
      <c r="BT69" s="42"/>
      <c r="BU69" s="42"/>
      <c r="BV69" s="42"/>
      <c r="BW69" s="42"/>
      <c r="BX69" s="42"/>
      <c r="BY69" s="42"/>
      <c r="BZ69" s="43"/>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1"/>
      <c r="BM70" s="42"/>
      <c r="BN70" s="42"/>
      <c r="BO70" s="42"/>
      <c r="BP70" s="42"/>
      <c r="BQ70" s="42"/>
      <c r="BR70" s="42"/>
      <c r="BS70" s="42"/>
      <c r="BT70" s="42"/>
      <c r="BU70" s="42"/>
      <c r="BV70" s="42"/>
      <c r="BW70" s="42"/>
      <c r="BX70" s="42"/>
      <c r="BY70" s="42"/>
      <c r="BZ70" s="43"/>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1"/>
      <c r="BM71" s="42"/>
      <c r="BN71" s="42"/>
      <c r="BO71" s="42"/>
      <c r="BP71" s="42"/>
      <c r="BQ71" s="42"/>
      <c r="BR71" s="42"/>
      <c r="BS71" s="42"/>
      <c r="BT71" s="42"/>
      <c r="BU71" s="42"/>
      <c r="BV71" s="42"/>
      <c r="BW71" s="42"/>
      <c r="BX71" s="42"/>
      <c r="BY71" s="42"/>
      <c r="BZ71" s="43"/>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1"/>
      <c r="BM72" s="42"/>
      <c r="BN72" s="42"/>
      <c r="BO72" s="42"/>
      <c r="BP72" s="42"/>
      <c r="BQ72" s="42"/>
      <c r="BR72" s="42"/>
      <c r="BS72" s="42"/>
      <c r="BT72" s="42"/>
      <c r="BU72" s="42"/>
      <c r="BV72" s="42"/>
      <c r="BW72" s="42"/>
      <c r="BX72" s="42"/>
      <c r="BY72" s="42"/>
      <c r="BZ72" s="43"/>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1"/>
      <c r="BM73" s="42"/>
      <c r="BN73" s="42"/>
      <c r="BO73" s="42"/>
      <c r="BP73" s="42"/>
      <c r="BQ73" s="42"/>
      <c r="BR73" s="42"/>
      <c r="BS73" s="42"/>
      <c r="BT73" s="42"/>
      <c r="BU73" s="42"/>
      <c r="BV73" s="42"/>
      <c r="BW73" s="42"/>
      <c r="BX73" s="42"/>
      <c r="BY73" s="42"/>
      <c r="BZ73" s="43"/>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1"/>
      <c r="BM74" s="42"/>
      <c r="BN74" s="42"/>
      <c r="BO74" s="42"/>
      <c r="BP74" s="42"/>
      <c r="BQ74" s="42"/>
      <c r="BR74" s="42"/>
      <c r="BS74" s="42"/>
      <c r="BT74" s="42"/>
      <c r="BU74" s="42"/>
      <c r="BV74" s="42"/>
      <c r="BW74" s="42"/>
      <c r="BX74" s="42"/>
      <c r="BY74" s="42"/>
      <c r="BZ74" s="43"/>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1"/>
      <c r="BM75" s="42"/>
      <c r="BN75" s="42"/>
      <c r="BO75" s="42"/>
      <c r="BP75" s="42"/>
      <c r="BQ75" s="42"/>
      <c r="BR75" s="42"/>
      <c r="BS75" s="42"/>
      <c r="BT75" s="42"/>
      <c r="BU75" s="42"/>
      <c r="BV75" s="42"/>
      <c r="BW75" s="42"/>
      <c r="BX75" s="42"/>
      <c r="BY75" s="42"/>
      <c r="BZ75" s="43"/>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1"/>
      <c r="BM76" s="42"/>
      <c r="BN76" s="42"/>
      <c r="BO76" s="42"/>
      <c r="BP76" s="42"/>
      <c r="BQ76" s="42"/>
      <c r="BR76" s="42"/>
      <c r="BS76" s="42"/>
      <c r="BT76" s="42"/>
      <c r="BU76" s="42"/>
      <c r="BV76" s="42"/>
      <c r="BW76" s="42"/>
      <c r="BX76" s="42"/>
      <c r="BY76" s="42"/>
      <c r="BZ76" s="43"/>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1"/>
      <c r="BM77" s="42"/>
      <c r="BN77" s="42"/>
      <c r="BO77" s="42"/>
      <c r="BP77" s="42"/>
      <c r="BQ77" s="42"/>
      <c r="BR77" s="42"/>
      <c r="BS77" s="42"/>
      <c r="BT77" s="42"/>
      <c r="BU77" s="42"/>
      <c r="BV77" s="42"/>
      <c r="BW77" s="42"/>
      <c r="BX77" s="42"/>
      <c r="BY77" s="42"/>
      <c r="BZ77" s="43"/>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1"/>
      <c r="BM78" s="42"/>
      <c r="BN78" s="42"/>
      <c r="BO78" s="42"/>
      <c r="BP78" s="42"/>
      <c r="BQ78" s="42"/>
      <c r="BR78" s="42"/>
      <c r="BS78" s="42"/>
      <c r="BT78" s="42"/>
      <c r="BU78" s="42"/>
      <c r="BV78" s="42"/>
      <c r="BW78" s="42"/>
      <c r="BX78" s="42"/>
      <c r="BY78" s="42"/>
      <c r="BZ78" s="43"/>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1"/>
      <c r="BM79" s="42"/>
      <c r="BN79" s="42"/>
      <c r="BO79" s="42"/>
      <c r="BP79" s="42"/>
      <c r="BQ79" s="42"/>
      <c r="BR79" s="42"/>
      <c r="BS79" s="42"/>
      <c r="BT79" s="42"/>
      <c r="BU79" s="42"/>
      <c r="BV79" s="42"/>
      <c r="BW79" s="42"/>
      <c r="BX79" s="42"/>
      <c r="BY79" s="42"/>
      <c r="BZ79" s="43"/>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1"/>
      <c r="BM80" s="42"/>
      <c r="BN80" s="42"/>
      <c r="BO80" s="42"/>
      <c r="BP80" s="42"/>
      <c r="BQ80" s="42"/>
      <c r="BR80" s="42"/>
      <c r="BS80" s="42"/>
      <c r="BT80" s="42"/>
      <c r="BU80" s="42"/>
      <c r="BV80" s="42"/>
      <c r="BW80" s="42"/>
      <c r="BX80" s="42"/>
      <c r="BY80" s="42"/>
      <c r="BZ80" s="43"/>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1"/>
      <c r="BM81" s="42"/>
      <c r="BN81" s="42"/>
      <c r="BO81" s="42"/>
      <c r="BP81" s="42"/>
      <c r="BQ81" s="42"/>
      <c r="BR81" s="42"/>
      <c r="BS81" s="42"/>
      <c r="BT81" s="42"/>
      <c r="BU81" s="42"/>
      <c r="BV81" s="42"/>
      <c r="BW81" s="42"/>
      <c r="BX81" s="42"/>
      <c r="BY81" s="42"/>
      <c r="BZ81" s="43"/>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wJfNSMAPj1P5JIPtUss2LaVg/EClz5TFWi9KlEvnPblNC53Hyl2+9/M+zKpbVtcV3V76Xt5ylA6tPoVhmz5Dmw==" saltValue="RUmfV5FEd8vl72RADsJSF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 x14ac:dyDescent="0.2"/>
  <cols>
    <col min="2" max="144" width="11.9062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102032</v>
      </c>
      <c r="D6" s="20">
        <f t="shared" si="3"/>
        <v>46</v>
      </c>
      <c r="E6" s="20">
        <f t="shared" si="3"/>
        <v>1</v>
      </c>
      <c r="F6" s="20">
        <f t="shared" si="3"/>
        <v>0</v>
      </c>
      <c r="G6" s="20">
        <f t="shared" si="3"/>
        <v>1</v>
      </c>
      <c r="H6" s="20" t="str">
        <f t="shared" si="3"/>
        <v>群馬県　桐生市</v>
      </c>
      <c r="I6" s="20" t="str">
        <f t="shared" si="3"/>
        <v>法適用</v>
      </c>
      <c r="J6" s="20" t="str">
        <f t="shared" si="3"/>
        <v>水道事業</v>
      </c>
      <c r="K6" s="20" t="str">
        <f t="shared" si="3"/>
        <v>末端給水事業</v>
      </c>
      <c r="L6" s="20" t="str">
        <f t="shared" si="3"/>
        <v>A3</v>
      </c>
      <c r="M6" s="20" t="str">
        <f t="shared" si="3"/>
        <v>非設置</v>
      </c>
      <c r="N6" s="21" t="str">
        <f t="shared" si="3"/>
        <v>-</v>
      </c>
      <c r="O6" s="21">
        <f t="shared" si="3"/>
        <v>74.319999999999993</v>
      </c>
      <c r="P6" s="21">
        <f t="shared" si="3"/>
        <v>99.79</v>
      </c>
      <c r="Q6" s="21">
        <f t="shared" si="3"/>
        <v>2585</v>
      </c>
      <c r="R6" s="21">
        <f t="shared" si="3"/>
        <v>101185</v>
      </c>
      <c r="S6" s="21">
        <f t="shared" si="3"/>
        <v>274.45</v>
      </c>
      <c r="T6" s="21">
        <f t="shared" si="3"/>
        <v>368.68</v>
      </c>
      <c r="U6" s="21">
        <f t="shared" si="3"/>
        <v>100300</v>
      </c>
      <c r="V6" s="21">
        <f t="shared" si="3"/>
        <v>95.04</v>
      </c>
      <c r="W6" s="21">
        <f t="shared" si="3"/>
        <v>1055.3499999999999</v>
      </c>
      <c r="X6" s="22">
        <f>IF(X7="",NA(),X7)</f>
        <v>112.88</v>
      </c>
      <c r="Y6" s="22">
        <f t="shared" ref="Y6:AG6" si="4">IF(Y7="",NA(),Y7)</f>
        <v>102.36</v>
      </c>
      <c r="Z6" s="22">
        <f t="shared" si="4"/>
        <v>96.17</v>
      </c>
      <c r="AA6" s="22">
        <f t="shared" si="4"/>
        <v>99.18</v>
      </c>
      <c r="AB6" s="22">
        <f t="shared" si="4"/>
        <v>95.14</v>
      </c>
      <c r="AC6" s="22">
        <f t="shared" si="4"/>
        <v>111.21</v>
      </c>
      <c r="AD6" s="22">
        <f t="shared" si="4"/>
        <v>111.89</v>
      </c>
      <c r="AE6" s="22">
        <f t="shared" si="4"/>
        <v>109.99</v>
      </c>
      <c r="AF6" s="22">
        <f t="shared" si="4"/>
        <v>110.2</v>
      </c>
      <c r="AG6" s="22">
        <f t="shared" si="4"/>
        <v>108.49</v>
      </c>
      <c r="AH6" s="21" t="str">
        <f>IF(AH7="","",IF(AH7="-","【-】","【"&amp;SUBSTITUTE(TEXT(AH7,"#,##0.00"),"-","△")&amp;"】"))</f>
        <v>【107.26】</v>
      </c>
      <c r="AI6" s="21">
        <f>IF(AI7="",NA(),AI7)</f>
        <v>0</v>
      </c>
      <c r="AJ6" s="21">
        <f t="shared" ref="AJ6:AR6" si="5">IF(AJ7="",NA(),AJ7)</f>
        <v>0</v>
      </c>
      <c r="AK6" s="21">
        <f t="shared" si="5"/>
        <v>0</v>
      </c>
      <c r="AL6" s="21">
        <f t="shared" si="5"/>
        <v>0</v>
      </c>
      <c r="AM6" s="21">
        <f t="shared" si="5"/>
        <v>0</v>
      </c>
      <c r="AN6" s="21">
        <f t="shared" si="5"/>
        <v>0</v>
      </c>
      <c r="AO6" s="22">
        <f t="shared" si="5"/>
        <v>0.45</v>
      </c>
      <c r="AP6" s="21">
        <f t="shared" si="5"/>
        <v>0</v>
      </c>
      <c r="AQ6" s="22">
        <f t="shared" si="5"/>
        <v>0.05</v>
      </c>
      <c r="AR6" s="21">
        <f t="shared" si="5"/>
        <v>0</v>
      </c>
      <c r="AS6" s="21" t="str">
        <f>IF(AS7="","",IF(AS7="-","【-】","【"&amp;SUBSTITUTE(TEXT(AS7,"#,##0.00"),"-","△")&amp;"】"))</f>
        <v>【1.61】</v>
      </c>
      <c r="AT6" s="22">
        <f>IF(AT7="",NA(),AT7)</f>
        <v>877.42</v>
      </c>
      <c r="AU6" s="22">
        <f t="shared" ref="AU6:BC6" si="6">IF(AU7="",NA(),AU7)</f>
        <v>678.24</v>
      </c>
      <c r="AV6" s="22">
        <f t="shared" si="6"/>
        <v>780.37</v>
      </c>
      <c r="AW6" s="22">
        <f t="shared" si="6"/>
        <v>750.69</v>
      </c>
      <c r="AX6" s="22">
        <f t="shared" si="6"/>
        <v>577.29999999999995</v>
      </c>
      <c r="AY6" s="22">
        <f t="shared" si="6"/>
        <v>360.96</v>
      </c>
      <c r="AZ6" s="22">
        <f t="shared" si="6"/>
        <v>351.29</v>
      </c>
      <c r="BA6" s="22">
        <f t="shared" si="6"/>
        <v>364.24</v>
      </c>
      <c r="BB6" s="22">
        <f t="shared" si="6"/>
        <v>369.82</v>
      </c>
      <c r="BC6" s="22">
        <f t="shared" si="6"/>
        <v>355.75</v>
      </c>
      <c r="BD6" s="21" t="str">
        <f>IF(BD7="","",IF(BD7="-","【-】","【"&amp;SUBSTITUTE(TEXT(BD7,"#,##0.00"),"-","△")&amp;"】"))</f>
        <v>【239.69】</v>
      </c>
      <c r="BE6" s="22">
        <f>IF(BE7="",NA(),BE7)</f>
        <v>354.62</v>
      </c>
      <c r="BF6" s="22">
        <f t="shared" ref="BF6:BN6" si="7">IF(BF7="",NA(),BF7)</f>
        <v>357.65</v>
      </c>
      <c r="BG6" s="22">
        <f t="shared" si="7"/>
        <v>351.85</v>
      </c>
      <c r="BH6" s="22">
        <f t="shared" si="7"/>
        <v>342.17</v>
      </c>
      <c r="BI6" s="22">
        <f t="shared" si="7"/>
        <v>343.22</v>
      </c>
      <c r="BJ6" s="22">
        <f t="shared" si="7"/>
        <v>239.18</v>
      </c>
      <c r="BK6" s="22">
        <f t="shared" si="7"/>
        <v>236.29</v>
      </c>
      <c r="BL6" s="22">
        <f t="shared" si="7"/>
        <v>238.77</v>
      </c>
      <c r="BM6" s="22">
        <f t="shared" si="7"/>
        <v>218.57</v>
      </c>
      <c r="BN6" s="22">
        <f t="shared" si="7"/>
        <v>222.45</v>
      </c>
      <c r="BO6" s="21" t="str">
        <f>IF(BO7="","",IF(BO7="-","【-】","【"&amp;SUBSTITUTE(TEXT(BO7,"#,##0.00"),"-","△")&amp;"】"))</f>
        <v>【264.86】</v>
      </c>
      <c r="BP6" s="22">
        <f>IF(BP7="",NA(),BP7)</f>
        <v>110.75</v>
      </c>
      <c r="BQ6" s="22">
        <f t="shared" ref="BQ6:BY6" si="8">IF(BQ7="",NA(),BQ7)</f>
        <v>98.95</v>
      </c>
      <c r="BR6" s="22">
        <f t="shared" si="8"/>
        <v>92.38</v>
      </c>
      <c r="BS6" s="22">
        <f t="shared" si="8"/>
        <v>95.42</v>
      </c>
      <c r="BT6" s="22">
        <f t="shared" si="8"/>
        <v>90.82</v>
      </c>
      <c r="BU6" s="22">
        <f t="shared" si="8"/>
        <v>101.89</v>
      </c>
      <c r="BV6" s="22">
        <f t="shared" si="8"/>
        <v>104.33</v>
      </c>
      <c r="BW6" s="22">
        <f t="shared" si="8"/>
        <v>98.85</v>
      </c>
      <c r="BX6" s="22">
        <f t="shared" si="8"/>
        <v>101.78</v>
      </c>
      <c r="BY6" s="22">
        <f t="shared" si="8"/>
        <v>100.33</v>
      </c>
      <c r="BZ6" s="21" t="str">
        <f>IF(BZ7="","",IF(BZ7="-","【-】","【"&amp;SUBSTITUTE(TEXT(BZ7,"#,##0.00"),"-","△")&amp;"】"))</f>
        <v>【97.59】</v>
      </c>
      <c r="CA6" s="22">
        <f>IF(CA7="",NA(),CA7)</f>
        <v>130.77000000000001</v>
      </c>
      <c r="CB6" s="22">
        <f t="shared" ref="CB6:CJ6" si="9">IF(CB7="",NA(),CB7)</f>
        <v>147.26</v>
      </c>
      <c r="CC6" s="22">
        <f t="shared" si="9"/>
        <v>158.59</v>
      </c>
      <c r="CD6" s="22">
        <f t="shared" si="9"/>
        <v>154.08000000000001</v>
      </c>
      <c r="CE6" s="22">
        <f t="shared" si="9"/>
        <v>162.46</v>
      </c>
      <c r="CF6" s="22">
        <f t="shared" si="9"/>
        <v>156.32</v>
      </c>
      <c r="CG6" s="22">
        <f t="shared" si="9"/>
        <v>157.4</v>
      </c>
      <c r="CH6" s="22">
        <f t="shared" si="9"/>
        <v>162.61000000000001</v>
      </c>
      <c r="CI6" s="22">
        <f t="shared" si="9"/>
        <v>163.94</v>
      </c>
      <c r="CJ6" s="22">
        <f t="shared" si="9"/>
        <v>169.31</v>
      </c>
      <c r="CK6" s="21" t="str">
        <f>IF(CK7="","",IF(CK7="-","【-】","【"&amp;SUBSTITUTE(TEXT(CK7,"#,##0.00"),"-","△")&amp;"】"))</f>
        <v>【181.66】</v>
      </c>
      <c r="CL6" s="22">
        <f>IF(CL7="",NA(),CL7)</f>
        <v>42.44</v>
      </c>
      <c r="CM6" s="22">
        <f t="shared" ref="CM6:CU6" si="10">IF(CM7="",NA(),CM7)</f>
        <v>44.53</v>
      </c>
      <c r="CN6" s="22">
        <f t="shared" si="10"/>
        <v>43.36</v>
      </c>
      <c r="CO6" s="22">
        <f t="shared" si="10"/>
        <v>42.97</v>
      </c>
      <c r="CP6" s="22">
        <f t="shared" si="10"/>
        <v>42.89</v>
      </c>
      <c r="CQ6" s="22">
        <f t="shared" si="10"/>
        <v>63.23</v>
      </c>
      <c r="CR6" s="22">
        <f t="shared" si="10"/>
        <v>62.59</v>
      </c>
      <c r="CS6" s="22">
        <f t="shared" si="10"/>
        <v>61.81</v>
      </c>
      <c r="CT6" s="22">
        <f t="shared" si="10"/>
        <v>62.35</v>
      </c>
      <c r="CU6" s="22">
        <f t="shared" si="10"/>
        <v>62.69</v>
      </c>
      <c r="CV6" s="21" t="str">
        <f>IF(CV7="","",IF(CV7="-","【-】","【"&amp;SUBSTITUTE(TEXT(CV7,"#,##0.00"),"-","△")&amp;"】"))</f>
        <v>【60.21】</v>
      </c>
      <c r="CW6" s="22">
        <f>IF(CW7="",NA(),CW7)</f>
        <v>80.599999999999994</v>
      </c>
      <c r="CX6" s="22">
        <f t="shared" ref="CX6:DF6" si="11">IF(CX7="",NA(),CX7)</f>
        <v>79.28</v>
      </c>
      <c r="CY6" s="22">
        <f t="shared" si="11"/>
        <v>79.38</v>
      </c>
      <c r="CZ6" s="22">
        <f t="shared" si="11"/>
        <v>78.849999999999994</v>
      </c>
      <c r="DA6" s="22">
        <f t="shared" si="11"/>
        <v>78.27</v>
      </c>
      <c r="DB6" s="22">
        <f t="shared" si="11"/>
        <v>89.35</v>
      </c>
      <c r="DC6" s="22">
        <f t="shared" si="11"/>
        <v>89.7</v>
      </c>
      <c r="DD6" s="22">
        <f t="shared" si="11"/>
        <v>89.24</v>
      </c>
      <c r="DE6" s="22">
        <f t="shared" si="11"/>
        <v>88.71</v>
      </c>
      <c r="DF6" s="22">
        <f t="shared" si="11"/>
        <v>88.32</v>
      </c>
      <c r="DG6" s="21" t="str">
        <f>IF(DG7="","",IF(DG7="-","【-】","【"&amp;SUBSTITUTE(TEXT(DG7,"#,##0.00"),"-","△")&amp;"】"))</f>
        <v>【89.21】</v>
      </c>
      <c r="DH6" s="22">
        <f>IF(DH7="",NA(),DH7)</f>
        <v>49.87</v>
      </c>
      <c r="DI6" s="22">
        <f t="shared" ref="DI6:DQ6" si="12">IF(DI7="",NA(),DI7)</f>
        <v>50.01</v>
      </c>
      <c r="DJ6" s="22">
        <f t="shared" si="12"/>
        <v>51.41</v>
      </c>
      <c r="DK6" s="22">
        <f t="shared" si="12"/>
        <v>52.28</v>
      </c>
      <c r="DL6" s="22">
        <f t="shared" si="12"/>
        <v>52.77</v>
      </c>
      <c r="DM6" s="22">
        <f t="shared" si="12"/>
        <v>49.62</v>
      </c>
      <c r="DN6" s="22">
        <f t="shared" si="12"/>
        <v>50.5</v>
      </c>
      <c r="DO6" s="22">
        <f t="shared" si="12"/>
        <v>51.28</v>
      </c>
      <c r="DP6" s="22">
        <f t="shared" si="12"/>
        <v>51.95</v>
      </c>
      <c r="DQ6" s="22">
        <f t="shared" si="12"/>
        <v>52.55</v>
      </c>
      <c r="DR6" s="21" t="str">
        <f>IF(DR7="","",IF(DR7="-","【-】","【"&amp;SUBSTITUTE(TEXT(DR7,"#,##0.00"),"-","△")&amp;"】"))</f>
        <v>【52.41】</v>
      </c>
      <c r="DS6" s="22">
        <f>IF(DS7="",NA(),DS7)</f>
        <v>24.55</v>
      </c>
      <c r="DT6" s="22">
        <f t="shared" ref="DT6:EB6" si="13">IF(DT7="",NA(),DT7)</f>
        <v>25.7</v>
      </c>
      <c r="DU6" s="22">
        <f t="shared" si="13"/>
        <v>26.9</v>
      </c>
      <c r="DV6" s="22">
        <f t="shared" si="13"/>
        <v>26.85</v>
      </c>
      <c r="DW6" s="22">
        <f t="shared" si="13"/>
        <v>29.9</v>
      </c>
      <c r="DX6" s="22">
        <f t="shared" si="13"/>
        <v>19.510000000000002</v>
      </c>
      <c r="DY6" s="22">
        <f t="shared" si="13"/>
        <v>21.19</v>
      </c>
      <c r="DZ6" s="22">
        <f t="shared" si="13"/>
        <v>22.64</v>
      </c>
      <c r="EA6" s="22">
        <f t="shared" si="13"/>
        <v>24.49</v>
      </c>
      <c r="EB6" s="22">
        <f t="shared" si="13"/>
        <v>25.85</v>
      </c>
      <c r="EC6" s="21" t="str">
        <f>IF(EC7="","",IF(EC7="-","【-】","【"&amp;SUBSTITUTE(TEXT(EC7,"#,##0.00"),"-","△")&amp;"】"))</f>
        <v>【26.78】</v>
      </c>
      <c r="ED6" s="22">
        <f>IF(ED7="",NA(),ED7)</f>
        <v>0.67</v>
      </c>
      <c r="EE6" s="22">
        <f t="shared" ref="EE6:EM6" si="14">IF(EE7="",NA(),EE7)</f>
        <v>0.49</v>
      </c>
      <c r="EF6" s="22">
        <f t="shared" si="14"/>
        <v>0.54</v>
      </c>
      <c r="EG6" s="22">
        <f t="shared" si="14"/>
        <v>0.64</v>
      </c>
      <c r="EH6" s="22">
        <f t="shared" si="14"/>
        <v>0.89</v>
      </c>
      <c r="EI6" s="22">
        <f t="shared" si="14"/>
        <v>0.67</v>
      </c>
      <c r="EJ6" s="22">
        <f t="shared" si="14"/>
        <v>0.62</v>
      </c>
      <c r="EK6" s="22">
        <f t="shared" si="14"/>
        <v>0.6</v>
      </c>
      <c r="EL6" s="22">
        <f t="shared" si="14"/>
        <v>0.57999999999999996</v>
      </c>
      <c r="EM6" s="22">
        <f t="shared" si="14"/>
        <v>0.56999999999999995</v>
      </c>
      <c r="EN6" s="21" t="str">
        <f>IF(EN7="","",IF(EN7="-","【-】","【"&amp;SUBSTITUTE(TEXT(EN7,"#,##0.00"),"-","△")&amp;"】"))</f>
        <v>【0.59】</v>
      </c>
    </row>
    <row r="7" spans="1:144" s="23" customFormat="1" x14ac:dyDescent="0.2">
      <c r="A7" s="15"/>
      <c r="B7" s="24">
        <v>2024</v>
      </c>
      <c r="C7" s="24">
        <v>102032</v>
      </c>
      <c r="D7" s="24">
        <v>46</v>
      </c>
      <c r="E7" s="24">
        <v>1</v>
      </c>
      <c r="F7" s="24">
        <v>0</v>
      </c>
      <c r="G7" s="24">
        <v>1</v>
      </c>
      <c r="H7" s="24" t="s">
        <v>93</v>
      </c>
      <c r="I7" s="24" t="s">
        <v>94</v>
      </c>
      <c r="J7" s="24" t="s">
        <v>95</v>
      </c>
      <c r="K7" s="24" t="s">
        <v>96</v>
      </c>
      <c r="L7" s="24" t="s">
        <v>97</v>
      </c>
      <c r="M7" s="24" t="s">
        <v>98</v>
      </c>
      <c r="N7" s="25" t="s">
        <v>99</v>
      </c>
      <c r="O7" s="25">
        <v>74.319999999999993</v>
      </c>
      <c r="P7" s="25">
        <v>99.79</v>
      </c>
      <c r="Q7" s="25">
        <v>2585</v>
      </c>
      <c r="R7" s="25">
        <v>101185</v>
      </c>
      <c r="S7" s="25">
        <v>274.45</v>
      </c>
      <c r="T7" s="25">
        <v>368.68</v>
      </c>
      <c r="U7" s="25">
        <v>100300</v>
      </c>
      <c r="V7" s="25">
        <v>95.04</v>
      </c>
      <c r="W7" s="25">
        <v>1055.3499999999999</v>
      </c>
      <c r="X7" s="25">
        <v>112.88</v>
      </c>
      <c r="Y7" s="25">
        <v>102.36</v>
      </c>
      <c r="Z7" s="25">
        <v>96.17</v>
      </c>
      <c r="AA7" s="25">
        <v>99.18</v>
      </c>
      <c r="AB7" s="25">
        <v>95.14</v>
      </c>
      <c r="AC7" s="25">
        <v>111.21</v>
      </c>
      <c r="AD7" s="25">
        <v>111.89</v>
      </c>
      <c r="AE7" s="25">
        <v>109.99</v>
      </c>
      <c r="AF7" s="25">
        <v>110.2</v>
      </c>
      <c r="AG7" s="25">
        <v>108.49</v>
      </c>
      <c r="AH7" s="25">
        <v>107.26</v>
      </c>
      <c r="AI7" s="25">
        <v>0</v>
      </c>
      <c r="AJ7" s="25">
        <v>0</v>
      </c>
      <c r="AK7" s="25">
        <v>0</v>
      </c>
      <c r="AL7" s="25">
        <v>0</v>
      </c>
      <c r="AM7" s="25">
        <v>0</v>
      </c>
      <c r="AN7" s="25">
        <v>0</v>
      </c>
      <c r="AO7" s="25">
        <v>0.45</v>
      </c>
      <c r="AP7" s="25">
        <v>0</v>
      </c>
      <c r="AQ7" s="25">
        <v>0.05</v>
      </c>
      <c r="AR7" s="25">
        <v>0</v>
      </c>
      <c r="AS7" s="25">
        <v>1.61</v>
      </c>
      <c r="AT7" s="25">
        <v>877.42</v>
      </c>
      <c r="AU7" s="25">
        <v>678.24</v>
      </c>
      <c r="AV7" s="25">
        <v>780.37</v>
      </c>
      <c r="AW7" s="25">
        <v>750.69</v>
      </c>
      <c r="AX7" s="25">
        <v>577.29999999999995</v>
      </c>
      <c r="AY7" s="25">
        <v>360.96</v>
      </c>
      <c r="AZ7" s="25">
        <v>351.29</v>
      </c>
      <c r="BA7" s="25">
        <v>364.24</v>
      </c>
      <c r="BB7" s="25">
        <v>369.82</v>
      </c>
      <c r="BC7" s="25">
        <v>355.75</v>
      </c>
      <c r="BD7" s="25">
        <v>239.69</v>
      </c>
      <c r="BE7" s="25">
        <v>354.62</v>
      </c>
      <c r="BF7" s="25">
        <v>357.65</v>
      </c>
      <c r="BG7" s="25">
        <v>351.85</v>
      </c>
      <c r="BH7" s="25">
        <v>342.17</v>
      </c>
      <c r="BI7" s="25">
        <v>343.22</v>
      </c>
      <c r="BJ7" s="25">
        <v>239.18</v>
      </c>
      <c r="BK7" s="25">
        <v>236.29</v>
      </c>
      <c r="BL7" s="25">
        <v>238.77</v>
      </c>
      <c r="BM7" s="25">
        <v>218.57</v>
      </c>
      <c r="BN7" s="25">
        <v>222.45</v>
      </c>
      <c r="BO7" s="25">
        <v>264.86</v>
      </c>
      <c r="BP7" s="25">
        <v>110.75</v>
      </c>
      <c r="BQ7" s="25">
        <v>98.95</v>
      </c>
      <c r="BR7" s="25">
        <v>92.38</v>
      </c>
      <c r="BS7" s="25">
        <v>95.42</v>
      </c>
      <c r="BT7" s="25">
        <v>90.82</v>
      </c>
      <c r="BU7" s="25">
        <v>101.89</v>
      </c>
      <c r="BV7" s="25">
        <v>104.33</v>
      </c>
      <c r="BW7" s="25">
        <v>98.85</v>
      </c>
      <c r="BX7" s="25">
        <v>101.78</v>
      </c>
      <c r="BY7" s="25">
        <v>100.33</v>
      </c>
      <c r="BZ7" s="25">
        <v>97.59</v>
      </c>
      <c r="CA7" s="25">
        <v>130.77000000000001</v>
      </c>
      <c r="CB7" s="25">
        <v>147.26</v>
      </c>
      <c r="CC7" s="25">
        <v>158.59</v>
      </c>
      <c r="CD7" s="25">
        <v>154.08000000000001</v>
      </c>
      <c r="CE7" s="25">
        <v>162.46</v>
      </c>
      <c r="CF7" s="25">
        <v>156.32</v>
      </c>
      <c r="CG7" s="25">
        <v>157.4</v>
      </c>
      <c r="CH7" s="25">
        <v>162.61000000000001</v>
      </c>
      <c r="CI7" s="25">
        <v>163.94</v>
      </c>
      <c r="CJ7" s="25">
        <v>169.31</v>
      </c>
      <c r="CK7" s="25">
        <v>181.66</v>
      </c>
      <c r="CL7" s="25">
        <v>42.44</v>
      </c>
      <c r="CM7" s="25">
        <v>44.53</v>
      </c>
      <c r="CN7" s="25">
        <v>43.36</v>
      </c>
      <c r="CO7" s="25">
        <v>42.97</v>
      </c>
      <c r="CP7" s="25">
        <v>42.89</v>
      </c>
      <c r="CQ7" s="25">
        <v>63.23</v>
      </c>
      <c r="CR7" s="25">
        <v>62.59</v>
      </c>
      <c r="CS7" s="25">
        <v>61.81</v>
      </c>
      <c r="CT7" s="25">
        <v>62.35</v>
      </c>
      <c r="CU7" s="25">
        <v>62.69</v>
      </c>
      <c r="CV7" s="25">
        <v>60.21</v>
      </c>
      <c r="CW7" s="25">
        <v>80.599999999999994</v>
      </c>
      <c r="CX7" s="25">
        <v>79.28</v>
      </c>
      <c r="CY7" s="25">
        <v>79.38</v>
      </c>
      <c r="CZ7" s="25">
        <v>78.849999999999994</v>
      </c>
      <c r="DA7" s="25">
        <v>78.27</v>
      </c>
      <c r="DB7" s="25">
        <v>89.35</v>
      </c>
      <c r="DC7" s="25">
        <v>89.7</v>
      </c>
      <c r="DD7" s="25">
        <v>89.24</v>
      </c>
      <c r="DE7" s="25">
        <v>88.71</v>
      </c>
      <c r="DF7" s="25">
        <v>88.32</v>
      </c>
      <c r="DG7" s="25">
        <v>89.21</v>
      </c>
      <c r="DH7" s="25">
        <v>49.87</v>
      </c>
      <c r="DI7" s="25">
        <v>50.01</v>
      </c>
      <c r="DJ7" s="25">
        <v>51.41</v>
      </c>
      <c r="DK7" s="25">
        <v>52.28</v>
      </c>
      <c r="DL7" s="25">
        <v>52.77</v>
      </c>
      <c r="DM7" s="25">
        <v>49.62</v>
      </c>
      <c r="DN7" s="25">
        <v>50.5</v>
      </c>
      <c r="DO7" s="25">
        <v>51.28</v>
      </c>
      <c r="DP7" s="25">
        <v>51.95</v>
      </c>
      <c r="DQ7" s="25">
        <v>52.55</v>
      </c>
      <c r="DR7" s="25">
        <v>52.41</v>
      </c>
      <c r="DS7" s="25">
        <v>24.55</v>
      </c>
      <c r="DT7" s="25">
        <v>25.7</v>
      </c>
      <c r="DU7" s="25">
        <v>26.9</v>
      </c>
      <c r="DV7" s="25">
        <v>26.85</v>
      </c>
      <c r="DW7" s="25">
        <v>29.9</v>
      </c>
      <c r="DX7" s="25">
        <v>19.510000000000002</v>
      </c>
      <c r="DY7" s="25">
        <v>21.19</v>
      </c>
      <c r="DZ7" s="25">
        <v>22.64</v>
      </c>
      <c r="EA7" s="25">
        <v>24.49</v>
      </c>
      <c r="EB7" s="25">
        <v>25.85</v>
      </c>
      <c r="EC7" s="25">
        <v>26.78</v>
      </c>
      <c r="ED7" s="25">
        <v>0.67</v>
      </c>
      <c r="EE7" s="25">
        <v>0.49</v>
      </c>
      <c r="EF7" s="25">
        <v>0.54</v>
      </c>
      <c r="EG7" s="25">
        <v>0.64</v>
      </c>
      <c r="EH7" s="25">
        <v>0.89</v>
      </c>
      <c r="EI7" s="25">
        <v>0.67</v>
      </c>
      <c r="EJ7" s="25">
        <v>0.62</v>
      </c>
      <c r="EK7" s="25">
        <v>0.6</v>
      </c>
      <c r="EL7" s="25">
        <v>0.57999999999999996</v>
      </c>
      <c r="EM7" s="25">
        <v>0.56999999999999995</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法適用_水道事業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2026-01-15T04:27:32Z</cp:lastPrinted>
  <dcterms:created xsi:type="dcterms:W3CDTF">2025-12-12T09:13:30Z</dcterms:created>
  <dcterms:modified xsi:type="dcterms:W3CDTF">2026-01-15T06:25:01Z</dcterms:modified>
</cp:coreProperties>
</file>