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386FF3D-29DD-4C05-BE42-9B6E6BE81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6" sheetId="5" r:id="rId1"/>
  </sheets>
  <definedNames>
    <definedName name="_xlnm.Print_Area" localSheetId="0">'R6'!$A$1:$S$36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2" i="5" l="1"/>
  <c r="M24" i="5"/>
  <c r="M23" i="5"/>
  <c r="K24" i="5"/>
  <c r="K23" i="5"/>
  <c r="I22" i="5"/>
  <c r="E5" i="5"/>
  <c r="E4" i="5"/>
  <c r="G5" i="5"/>
  <c r="S36" i="5"/>
  <c r="Q36" i="5"/>
  <c r="O36" i="5"/>
  <c r="M36" i="5"/>
  <c r="K36" i="5"/>
  <c r="I36" i="5"/>
  <c r="G36" i="5"/>
  <c r="E36" i="5"/>
  <c r="C36" i="5"/>
  <c r="S35" i="5"/>
  <c r="Q35" i="5"/>
  <c r="O35" i="5"/>
  <c r="M35" i="5"/>
  <c r="K35" i="5"/>
  <c r="I35" i="5"/>
  <c r="G35" i="5"/>
  <c r="E35" i="5"/>
  <c r="C35" i="5"/>
  <c r="S34" i="5"/>
  <c r="Q34" i="5"/>
  <c r="O34" i="5"/>
  <c r="M34" i="5"/>
  <c r="K34" i="5"/>
  <c r="I34" i="5"/>
  <c r="G34" i="5"/>
  <c r="E34" i="5"/>
  <c r="C34" i="5"/>
  <c r="S30" i="5"/>
  <c r="Q30" i="5"/>
  <c r="O30" i="5"/>
  <c r="M30" i="5"/>
  <c r="K30" i="5"/>
  <c r="I30" i="5"/>
  <c r="G30" i="5"/>
  <c r="E30" i="5"/>
  <c r="C30" i="5"/>
  <c r="S29" i="5"/>
  <c r="Q29" i="5"/>
  <c r="O29" i="5"/>
  <c r="M29" i="5"/>
  <c r="K29" i="5"/>
  <c r="I29" i="5"/>
  <c r="G29" i="5"/>
  <c r="E29" i="5"/>
  <c r="C29" i="5"/>
  <c r="S28" i="5"/>
  <c r="Q28" i="5"/>
  <c r="O28" i="5"/>
  <c r="M28" i="5"/>
  <c r="K28" i="5"/>
  <c r="I28" i="5"/>
  <c r="G28" i="5"/>
  <c r="E28" i="5"/>
  <c r="C28" i="5"/>
  <c r="S24" i="5"/>
  <c r="Q24" i="5"/>
  <c r="O24" i="5"/>
  <c r="I24" i="5"/>
  <c r="G24" i="5"/>
  <c r="E24" i="5"/>
  <c r="Q23" i="5"/>
  <c r="O23" i="5"/>
  <c r="I23" i="5"/>
  <c r="G23" i="5"/>
  <c r="E23" i="5"/>
  <c r="Q22" i="5"/>
  <c r="O22" i="5"/>
  <c r="M22" i="5"/>
  <c r="K22" i="5"/>
  <c r="G22" i="5"/>
  <c r="E22" i="5"/>
  <c r="Q18" i="5"/>
  <c r="O18" i="5"/>
  <c r="M18" i="5"/>
  <c r="K18" i="5"/>
  <c r="I18" i="5"/>
  <c r="G18" i="5"/>
  <c r="E18" i="5"/>
  <c r="C18" i="5"/>
  <c r="Q17" i="5"/>
  <c r="O17" i="5"/>
  <c r="M17" i="5"/>
  <c r="K17" i="5"/>
  <c r="I17" i="5"/>
  <c r="G17" i="5"/>
  <c r="E17" i="5"/>
  <c r="C17" i="5"/>
  <c r="Q16" i="5"/>
  <c r="O16" i="5"/>
  <c r="M16" i="5"/>
  <c r="K16" i="5"/>
  <c r="I16" i="5"/>
  <c r="G16" i="5"/>
  <c r="E16" i="5"/>
  <c r="C16" i="5"/>
  <c r="C12" i="5"/>
  <c r="C11" i="5"/>
  <c r="C10" i="5"/>
  <c r="S12" i="5"/>
  <c r="Q12" i="5"/>
  <c r="O12" i="5"/>
  <c r="M12" i="5"/>
  <c r="K12" i="5"/>
  <c r="I12" i="5"/>
  <c r="G12" i="5"/>
  <c r="E12" i="5"/>
  <c r="S11" i="5"/>
  <c r="Q11" i="5"/>
  <c r="O11" i="5"/>
  <c r="M11" i="5"/>
  <c r="K11" i="5"/>
  <c r="I11" i="5"/>
  <c r="G11" i="5"/>
  <c r="E11" i="5"/>
  <c r="S10" i="5"/>
  <c r="Q10" i="5"/>
  <c r="O10" i="5"/>
  <c r="M10" i="5"/>
  <c r="K10" i="5"/>
  <c r="I10" i="5"/>
  <c r="G10" i="5"/>
  <c r="E10" i="5"/>
  <c r="S6" i="5"/>
  <c r="S5" i="5"/>
  <c r="S4" i="5"/>
  <c r="Q6" i="5"/>
  <c r="Q5" i="5"/>
  <c r="Q4" i="5"/>
  <c r="O6" i="5"/>
  <c r="O5" i="5"/>
  <c r="O4" i="5"/>
  <c r="M6" i="5"/>
  <c r="M5" i="5"/>
  <c r="M4" i="5"/>
  <c r="K6" i="5"/>
  <c r="K5" i="5"/>
  <c r="K4" i="5"/>
  <c r="I6" i="5"/>
  <c r="I5" i="5"/>
  <c r="I4" i="5"/>
  <c r="G6" i="5"/>
  <c r="G4" i="5"/>
  <c r="E6" i="5"/>
</calcChain>
</file>

<file path=xl/sharedStrings.xml><?xml version="1.0" encoding="utf-8"?>
<sst xmlns="http://schemas.openxmlformats.org/spreadsheetml/2006/main" count="176" uniqueCount="59">
  <si>
    <t>桐生保健所管内感染報告数</t>
    <rPh sb="0" eb="2">
      <t>キリュウ</t>
    </rPh>
    <rPh sb="2" eb="5">
      <t>ホケンジョ</t>
    </rPh>
    <rPh sb="5" eb="7">
      <t>カンナイ</t>
    </rPh>
    <rPh sb="7" eb="9">
      <t>カンセン</t>
    </rPh>
    <rPh sb="9" eb="11">
      <t>ホウコク</t>
    </rPh>
    <rPh sb="11" eb="12">
      <t>スウ</t>
    </rPh>
    <phoneticPr fontId="1"/>
  </si>
  <si>
    <t>報告数</t>
  </si>
  <si>
    <t>インフルエンザ</t>
  </si>
  <si>
    <t>新型コロナウイルス感染症</t>
  </si>
  <si>
    <t>感染性胃腸炎</t>
  </si>
  <si>
    <t>第1週
1/1～1/7</t>
  </si>
  <si>
    <t>第2週
1/8～1/14</t>
  </si>
  <si>
    <t>第3週
1/15～1/21</t>
  </si>
  <si>
    <t>第4週
1/22～1/28</t>
  </si>
  <si>
    <t>第5週
1/29～2/4</t>
  </si>
  <si>
    <t>第6週
2/5～2/11</t>
  </si>
  <si>
    <t>第7週
2/12～2/18</t>
  </si>
  <si>
    <t>第8週
2/19～2/25</t>
  </si>
  <si>
    <t>第9週
2/26～3/3</t>
  </si>
  <si>
    <t>第10週
3/4～3/10</t>
  </si>
  <si>
    <t>第11週
3/11～3/17</t>
  </si>
  <si>
    <t>第12週
3/18～3/24</t>
  </si>
  <si>
    <t>第13週
3/25～3/31</t>
  </si>
  <si>
    <t>第14週
4/1～4/7</t>
  </si>
  <si>
    <t>第15週
4/8～4/14</t>
  </si>
  <si>
    <t>第16週
4/15～4/21</t>
  </si>
  <si>
    <t>第17週
4/22～4/28</t>
  </si>
  <si>
    <t>第18週
4/29～5/5</t>
  </si>
  <si>
    <t>第19週
5/6～5/12</t>
  </si>
  <si>
    <t>第20週
5/13～5/19</t>
  </si>
  <si>
    <t>第21週
5/20～5/26</t>
  </si>
  <si>
    <t>第22週
5/27～6/2</t>
  </si>
  <si>
    <t>第23週
6/3～6/9</t>
  </si>
  <si>
    <t>第24週
6/10～6/16</t>
  </si>
  <si>
    <t>第25週
6/17～6/23</t>
  </si>
  <si>
    <t>第26週
6/24～6/30</t>
  </si>
  <si>
    <t>第27週
7/1～7/7</t>
  </si>
  <si>
    <t>第28週
7/8～7/14</t>
  </si>
  <si>
    <t>第29週
7/15～7/21</t>
  </si>
  <si>
    <t>第30週
7/22～7/28</t>
  </si>
  <si>
    <t>第31週
7/29～8/4</t>
  </si>
  <si>
    <t>第34週
8/19～8/25</t>
  </si>
  <si>
    <t>第35週
8/26～9/1</t>
  </si>
  <si>
    <t>第36週
9/2～9/8</t>
  </si>
  <si>
    <t>第37週
9/9～9/15</t>
  </si>
  <si>
    <t>第38週
9/16～9/22</t>
  </si>
  <si>
    <t>第39週
9/23～9/29</t>
  </si>
  <si>
    <t>第40週
9/30～10/6</t>
  </si>
  <si>
    <t>第41週
10/7～10/13</t>
  </si>
  <si>
    <t>第42週
10/14～10/20</t>
  </si>
  <si>
    <t>第43週
10/21～10/27</t>
  </si>
  <si>
    <t>第44週
10/28～11/3</t>
  </si>
  <si>
    <t>第45週
11/4～11/10</t>
  </si>
  <si>
    <t>第46週
11/11～11/17</t>
  </si>
  <si>
    <t>第47週
11/18～11/24</t>
  </si>
  <si>
    <t>第48週
11/25～12/1</t>
  </si>
  <si>
    <t>第49週
12/2～12/8</t>
  </si>
  <si>
    <t>第50週
12/9～12/15</t>
  </si>
  <si>
    <t>第51週
12/16～12/22</t>
  </si>
  <si>
    <t>第52週
12/23～12/29</t>
  </si>
  <si>
    <t>定点
当たり</t>
  </si>
  <si>
    <t>第32週（※）
8/5～8/11</t>
    <phoneticPr fontId="1"/>
  </si>
  <si>
    <t>第33週（※）
8/12～8/18</t>
    <phoneticPr fontId="1"/>
  </si>
  <si>
    <t>※↑お盆休みの影響で参考値</t>
    <rPh sb="3" eb="5">
      <t>ボンヤス</t>
    </rPh>
    <rPh sb="7" eb="9">
      <t>エイキョウ</t>
    </rPh>
    <rPh sb="10" eb="12">
      <t>サンコウ</t>
    </rPh>
    <rPh sb="12" eb="1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</si>
</sst>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8"/>
      <color theme="1"/>
      <name val="MS Pゴシック"/>
      <family val="2"/>
      <charset val="128"/>
    </font>
    <font>
      <sz val="8"/>
      <color theme="1"/>
      <name val="MS Pゴシック"/>
      <family val="3"/>
      <charset val="128"/>
    </font>
    <font>
      <sz val="9"/>
      <color theme="1"/>
      <name val="MS Pゴシック"/>
      <family val="2"/>
      <charset val="128"/>
    </font>
    <font>
      <sz val="10"/>
      <color theme="1"/>
      <name val="MS Pゴシック"/>
      <family val="2"/>
      <charset val="128"/>
    </font>
    <font>
      <sz val="9"/>
      <color theme="1"/>
      <name val="MS 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6"/>
  <sheetViews>
    <sheetView tabSelected="1" view="pageBreakPreview" zoomScaleNormal="100" zoomScaleSheetLayoutView="100" workbookViewId="0">
      <selection activeCell="B2" sqref="B2:C2"/>
    </sheetView>
  </sheetViews>
  <sheetFormatPr defaultRowHeight="13.5"/>
  <cols>
    <col min="1" max="1" width="20.5" bestFit="1" customWidth="1"/>
    <col min="2" max="2" width="6" bestFit="1" customWidth="1"/>
    <col min="3" max="3" width="7.625" customWidth="1"/>
    <col min="4" max="4" width="6" bestFit="1" customWidth="1"/>
    <col min="5" max="5" width="7.625" customWidth="1"/>
    <col min="6" max="6" width="6" bestFit="1" customWidth="1"/>
    <col min="7" max="7" width="7.625" customWidth="1"/>
    <col min="8" max="8" width="6" bestFit="1" customWidth="1"/>
    <col min="9" max="9" width="7.625" customWidth="1"/>
    <col min="10" max="10" width="6" bestFit="1" customWidth="1"/>
    <col min="11" max="11" width="7.625" customWidth="1"/>
    <col min="12" max="12" width="6" bestFit="1" customWidth="1"/>
    <col min="13" max="13" width="7.625" customWidth="1"/>
    <col min="14" max="14" width="6" bestFit="1" customWidth="1"/>
    <col min="15" max="15" width="7.625" customWidth="1"/>
    <col min="16" max="16" width="6" bestFit="1" customWidth="1"/>
    <col min="17" max="17" width="7.625" customWidth="1"/>
    <col min="18" max="18" width="6" bestFit="1" customWidth="1"/>
    <col min="19" max="19" width="7.625" customWidth="1"/>
  </cols>
  <sheetData>
    <row r="1" spans="1:19" ht="21" customHeight="1">
      <c r="A1" s="10" t="s">
        <v>0</v>
      </c>
      <c r="B1" s="10"/>
      <c r="C1" s="10"/>
      <c r="R1" s="10"/>
      <c r="S1" s="10"/>
    </row>
    <row r="2" spans="1:19" ht="28.5" customHeight="1">
      <c r="A2" s="13"/>
      <c r="B2" s="17" t="s">
        <v>5</v>
      </c>
      <c r="C2" s="18"/>
      <c r="D2" s="17" t="s">
        <v>6</v>
      </c>
      <c r="E2" s="18"/>
      <c r="F2" s="17" t="s">
        <v>7</v>
      </c>
      <c r="G2" s="18"/>
      <c r="H2" s="17" t="s">
        <v>8</v>
      </c>
      <c r="I2" s="18"/>
      <c r="J2" s="17" t="s">
        <v>9</v>
      </c>
      <c r="K2" s="18"/>
      <c r="L2" s="17" t="s">
        <v>10</v>
      </c>
      <c r="M2" s="18"/>
      <c r="N2" s="17" t="s">
        <v>11</v>
      </c>
      <c r="O2" s="18"/>
      <c r="P2" s="17" t="s">
        <v>12</v>
      </c>
      <c r="Q2" s="18"/>
      <c r="R2" s="17" t="s">
        <v>13</v>
      </c>
      <c r="S2" s="18"/>
    </row>
    <row r="3" spans="1:19" ht="24" customHeight="1">
      <c r="A3" s="14"/>
      <c r="B3" s="3" t="s">
        <v>1</v>
      </c>
      <c r="C3" s="6" t="s">
        <v>55</v>
      </c>
      <c r="D3" s="3" t="s">
        <v>1</v>
      </c>
      <c r="E3" s="7" t="s">
        <v>55</v>
      </c>
      <c r="F3" s="3" t="s">
        <v>1</v>
      </c>
      <c r="G3" s="7" t="s">
        <v>55</v>
      </c>
      <c r="H3" s="3" t="s">
        <v>1</v>
      </c>
      <c r="I3" s="7" t="s">
        <v>55</v>
      </c>
      <c r="J3" s="3" t="s">
        <v>1</v>
      </c>
      <c r="K3" s="7" t="s">
        <v>55</v>
      </c>
      <c r="L3" s="3" t="s">
        <v>1</v>
      </c>
      <c r="M3" s="7" t="s">
        <v>55</v>
      </c>
      <c r="N3" s="3" t="s">
        <v>1</v>
      </c>
      <c r="O3" s="7" t="s">
        <v>55</v>
      </c>
      <c r="P3" s="3" t="s">
        <v>1</v>
      </c>
      <c r="Q3" s="6" t="s">
        <v>55</v>
      </c>
      <c r="R3" s="3" t="s">
        <v>1</v>
      </c>
      <c r="S3" s="6" t="s">
        <v>55</v>
      </c>
    </row>
    <row r="4" spans="1:19" ht="24" customHeight="1">
      <c r="A4" s="1" t="s">
        <v>2</v>
      </c>
      <c r="B4" s="1">
        <v>41</v>
      </c>
      <c r="C4" s="2">
        <v>5.125</v>
      </c>
      <c r="D4" s="1">
        <v>76</v>
      </c>
      <c r="E4" s="2">
        <f>IF(D4="","",ROUND(D4/8,2))</f>
        <v>9.5</v>
      </c>
      <c r="F4" s="1">
        <v>170</v>
      </c>
      <c r="G4" s="2">
        <f>IF(F4="","",ROUND(F4/8,2))</f>
        <v>21.25</v>
      </c>
      <c r="H4" s="1">
        <v>171</v>
      </c>
      <c r="I4" s="2">
        <f>IF(H4="","",ROUND(H4/8,2))</f>
        <v>21.38</v>
      </c>
      <c r="J4" s="1">
        <v>130</v>
      </c>
      <c r="K4" s="2">
        <f>IF(J4="","",ROUND(J4/8,2))</f>
        <v>16.25</v>
      </c>
      <c r="L4" s="1">
        <v>156</v>
      </c>
      <c r="M4" s="2">
        <f>IF(L4="","",ROUND(L4/8,2))</f>
        <v>19.5</v>
      </c>
      <c r="N4" s="1">
        <v>193</v>
      </c>
      <c r="O4" s="2">
        <f>IF(N4="","",ROUND(N4/8,2))</f>
        <v>24.13</v>
      </c>
      <c r="P4" s="4">
        <v>169</v>
      </c>
      <c r="Q4" s="2">
        <f>IF(P4="","",ROUND(P4/8,2))</f>
        <v>21.13</v>
      </c>
      <c r="R4" s="11">
        <v>164</v>
      </c>
      <c r="S4" s="2">
        <f>IF(R4="","",ROUND(R4/8,2))</f>
        <v>20.5</v>
      </c>
    </row>
    <row r="5" spans="1:19" ht="24" customHeight="1">
      <c r="A5" s="8" t="s">
        <v>3</v>
      </c>
      <c r="B5" s="1">
        <v>21</v>
      </c>
      <c r="C5" s="2">
        <v>2.625</v>
      </c>
      <c r="D5" s="1">
        <v>61</v>
      </c>
      <c r="E5" s="2">
        <f>IF(D5="","",ROUND(D5/8,2))</f>
        <v>7.63</v>
      </c>
      <c r="F5" s="1">
        <v>112</v>
      </c>
      <c r="G5" s="2">
        <f>IF(F5="","",ROUND(F5/8,2))</f>
        <v>14</v>
      </c>
      <c r="H5" s="1">
        <v>142</v>
      </c>
      <c r="I5" s="2">
        <f t="shared" ref="I5" si="0">IF(H5="","",ROUND(H5/8,2))</f>
        <v>17.75</v>
      </c>
      <c r="J5" s="1">
        <v>191</v>
      </c>
      <c r="K5" s="2">
        <f t="shared" ref="K5" si="1">IF(J5="","",ROUND(J5/8,2))</f>
        <v>23.88</v>
      </c>
      <c r="L5" s="1">
        <v>203</v>
      </c>
      <c r="M5" s="2">
        <f t="shared" ref="M5" si="2">IF(L5="","",ROUND(L5/8,2))</f>
        <v>25.38</v>
      </c>
      <c r="N5" s="1">
        <v>81</v>
      </c>
      <c r="O5" s="2">
        <f t="shared" ref="O5" si="3">IF(N5="","",ROUND(N5/8,2))</f>
        <v>10.130000000000001</v>
      </c>
      <c r="P5" s="1">
        <v>48</v>
      </c>
      <c r="Q5" s="2">
        <f t="shared" ref="Q5" si="4">IF(P5="","",ROUND(P5/8,2))</f>
        <v>6</v>
      </c>
      <c r="R5" s="11">
        <v>49</v>
      </c>
      <c r="S5" s="2">
        <f t="shared" ref="S5" si="5">IF(R5="","",ROUND(R5/8,2))</f>
        <v>6.13</v>
      </c>
    </row>
    <row r="6" spans="1:19" ht="24" customHeight="1">
      <c r="A6" s="1" t="s">
        <v>4</v>
      </c>
      <c r="B6" s="1">
        <v>9</v>
      </c>
      <c r="C6" s="2">
        <v>1.8</v>
      </c>
      <c r="D6" s="1">
        <v>24</v>
      </c>
      <c r="E6" s="2">
        <f>IF(D6="","",ROUND(D6/5,2))</f>
        <v>4.8</v>
      </c>
      <c r="F6" s="1">
        <v>36</v>
      </c>
      <c r="G6" s="2">
        <f>IF(F6="","",ROUND(F6/5,2))</f>
        <v>7.2</v>
      </c>
      <c r="H6" s="1">
        <v>36</v>
      </c>
      <c r="I6" s="2">
        <f>IF(H6="","",ROUND(H6/5,2))</f>
        <v>7.2</v>
      </c>
      <c r="J6" s="1">
        <v>32</v>
      </c>
      <c r="K6" s="2">
        <f>IF(J6="","",ROUND(J6/5,2))</f>
        <v>6.4</v>
      </c>
      <c r="L6" s="1">
        <v>28</v>
      </c>
      <c r="M6" s="2">
        <f>IF(L6="","",ROUND(L6/5,2))</f>
        <v>5.6</v>
      </c>
      <c r="N6" s="1">
        <v>26</v>
      </c>
      <c r="O6" s="2">
        <f>IF(N6="","",ROUND(N6/5,2))</f>
        <v>5.2</v>
      </c>
      <c r="P6" s="1">
        <v>19</v>
      </c>
      <c r="Q6" s="2">
        <f>IF(P6="","",ROUND(P6/5,2))</f>
        <v>3.8</v>
      </c>
      <c r="R6" s="11">
        <v>46</v>
      </c>
      <c r="S6" s="2">
        <f>IF(R6="","",ROUND(R6/5,2))</f>
        <v>9.1999999999999993</v>
      </c>
    </row>
    <row r="8" spans="1:19" ht="28.5" customHeight="1">
      <c r="A8" s="13"/>
      <c r="B8" s="17" t="s">
        <v>14</v>
      </c>
      <c r="C8" s="18"/>
      <c r="D8" s="17" t="s">
        <v>15</v>
      </c>
      <c r="E8" s="18"/>
      <c r="F8" s="17" t="s">
        <v>16</v>
      </c>
      <c r="G8" s="18"/>
      <c r="H8" s="17" t="s">
        <v>17</v>
      </c>
      <c r="I8" s="18"/>
      <c r="J8" s="17" t="s">
        <v>18</v>
      </c>
      <c r="K8" s="18"/>
      <c r="L8" s="17" t="s">
        <v>19</v>
      </c>
      <c r="M8" s="18"/>
      <c r="N8" s="17" t="s">
        <v>20</v>
      </c>
      <c r="O8" s="18"/>
      <c r="P8" s="17" t="s">
        <v>21</v>
      </c>
      <c r="Q8" s="18"/>
      <c r="R8" s="17" t="s">
        <v>22</v>
      </c>
      <c r="S8" s="18"/>
    </row>
    <row r="9" spans="1:19" ht="24" customHeight="1">
      <c r="A9" s="14"/>
      <c r="B9" s="3" t="s">
        <v>1</v>
      </c>
      <c r="C9" s="6" t="s">
        <v>55</v>
      </c>
      <c r="D9" s="3" t="s">
        <v>1</v>
      </c>
      <c r="E9" s="6" t="s">
        <v>55</v>
      </c>
      <c r="F9" s="3" t="s">
        <v>1</v>
      </c>
      <c r="G9" s="6" t="s">
        <v>55</v>
      </c>
      <c r="H9" s="3" t="s">
        <v>1</v>
      </c>
      <c r="I9" s="6" t="s">
        <v>55</v>
      </c>
      <c r="J9" s="3" t="s">
        <v>1</v>
      </c>
      <c r="K9" s="6" t="s">
        <v>55</v>
      </c>
      <c r="L9" s="3" t="s">
        <v>1</v>
      </c>
      <c r="M9" s="6" t="s">
        <v>55</v>
      </c>
      <c r="N9" s="3" t="s">
        <v>1</v>
      </c>
      <c r="O9" s="6" t="s">
        <v>55</v>
      </c>
      <c r="P9" s="3" t="s">
        <v>1</v>
      </c>
      <c r="Q9" s="6" t="s">
        <v>55</v>
      </c>
      <c r="R9" s="3" t="s">
        <v>1</v>
      </c>
      <c r="S9" s="6" t="s">
        <v>55</v>
      </c>
    </row>
    <row r="10" spans="1:19" ht="24" customHeight="1">
      <c r="A10" s="1" t="s">
        <v>2</v>
      </c>
      <c r="B10" s="4">
        <v>217</v>
      </c>
      <c r="C10" s="2">
        <f>IF(B10="","",ROUND(B10/8,2))</f>
        <v>27.13</v>
      </c>
      <c r="D10" s="4">
        <v>315</v>
      </c>
      <c r="E10" s="2">
        <f>IF(D10="","",ROUND(D10/8,2))</f>
        <v>39.380000000000003</v>
      </c>
      <c r="F10" s="1">
        <v>268</v>
      </c>
      <c r="G10" s="2">
        <f>IF(F10="","",ROUND(F10/8,2))</f>
        <v>33.5</v>
      </c>
      <c r="H10" s="1">
        <v>183</v>
      </c>
      <c r="I10" s="2">
        <f>IF(H10="","",ROUND(H10/8,2))</f>
        <v>22.88</v>
      </c>
      <c r="J10" s="1">
        <v>69</v>
      </c>
      <c r="K10" s="2">
        <f>IF(J10="","",ROUND(J10/8,2))</f>
        <v>8.6300000000000008</v>
      </c>
      <c r="L10" s="1">
        <v>29</v>
      </c>
      <c r="M10" s="2">
        <f>IF(L10="","",ROUND(L10/8,2))</f>
        <v>3.63</v>
      </c>
      <c r="N10" s="1">
        <v>22</v>
      </c>
      <c r="O10" s="2">
        <f>IF(N10="","",ROUND(N10/8,2))</f>
        <v>2.75</v>
      </c>
      <c r="P10" s="11">
        <v>4</v>
      </c>
      <c r="Q10" s="2">
        <f>IF(P10="","",ROUND(P10/8,2))</f>
        <v>0.5</v>
      </c>
      <c r="R10" s="11">
        <v>0</v>
      </c>
      <c r="S10" s="2">
        <f>IF(R10="","",ROUND(R10/8,2))</f>
        <v>0</v>
      </c>
    </row>
    <row r="11" spans="1:19" ht="24" customHeight="1">
      <c r="A11" s="9" t="s">
        <v>3</v>
      </c>
      <c r="B11" s="1">
        <v>38</v>
      </c>
      <c r="C11" s="2">
        <f t="shared" ref="C11" si="6">IF(B11="","",ROUND(B11/8,2))</f>
        <v>4.75</v>
      </c>
      <c r="D11" s="1">
        <v>42</v>
      </c>
      <c r="E11" s="2">
        <f t="shared" ref="E11" si="7">IF(D11="","",ROUND(D11/8,2))</f>
        <v>5.25</v>
      </c>
      <c r="F11" s="1">
        <v>37</v>
      </c>
      <c r="G11" s="2">
        <f t="shared" ref="G11" si="8">IF(F11="","",ROUND(F11/8,2))</f>
        <v>4.63</v>
      </c>
      <c r="H11" s="1">
        <v>23</v>
      </c>
      <c r="I11" s="2">
        <f t="shared" ref="I11" si="9">IF(H11="","",ROUND(H11/8,2))</f>
        <v>2.88</v>
      </c>
      <c r="J11" s="1">
        <v>26</v>
      </c>
      <c r="K11" s="2">
        <f t="shared" ref="K11" si="10">IF(J11="","",ROUND(J11/8,2))</f>
        <v>3.25</v>
      </c>
      <c r="L11" s="1">
        <v>14</v>
      </c>
      <c r="M11" s="2">
        <f t="shared" ref="M11" si="11">IF(L11="","",ROUND(L11/8,2))</f>
        <v>1.75</v>
      </c>
      <c r="N11" s="1">
        <v>15</v>
      </c>
      <c r="O11" s="2">
        <f t="shared" ref="O11" si="12">IF(N11="","",ROUND(N11/8,2))</f>
        <v>1.88</v>
      </c>
      <c r="P11" s="1">
        <v>18</v>
      </c>
      <c r="Q11" s="2">
        <f t="shared" ref="Q11" si="13">IF(P11="","",ROUND(P11/8,2))</f>
        <v>2.25</v>
      </c>
      <c r="R11" s="1">
        <v>20</v>
      </c>
      <c r="S11" s="2">
        <f t="shared" ref="S11" si="14">IF(R11="","",ROUND(R11/8,2))</f>
        <v>2.5</v>
      </c>
    </row>
    <row r="12" spans="1:19" ht="24" customHeight="1">
      <c r="A12" s="1" t="s">
        <v>4</v>
      </c>
      <c r="B12" s="1">
        <v>26</v>
      </c>
      <c r="C12" s="2">
        <f>IF(B12="","",ROUND(B12/5,2))</f>
        <v>5.2</v>
      </c>
      <c r="D12" s="1">
        <v>33</v>
      </c>
      <c r="E12" s="2">
        <f>IF(D12="","",ROUND(D12/5,2))</f>
        <v>6.6</v>
      </c>
      <c r="F12" s="1">
        <v>20</v>
      </c>
      <c r="G12" s="2">
        <f>IF(F12="","",ROUND(F12/5,2))</f>
        <v>4</v>
      </c>
      <c r="H12" s="1">
        <v>27</v>
      </c>
      <c r="I12" s="2">
        <f>IF(H12="","",ROUND(H12/5,2))</f>
        <v>5.4</v>
      </c>
      <c r="J12" s="1">
        <v>23</v>
      </c>
      <c r="K12" s="2">
        <f>IF(J12="","",ROUND(J12/5,2))</f>
        <v>4.5999999999999996</v>
      </c>
      <c r="L12" s="1">
        <v>18</v>
      </c>
      <c r="M12" s="2">
        <f>IF(L12="","",ROUND(L12/5,2))</f>
        <v>3.6</v>
      </c>
      <c r="N12" s="1">
        <v>14</v>
      </c>
      <c r="O12" s="2">
        <f>IF(N12="","",ROUND(N12/5,2))</f>
        <v>2.8</v>
      </c>
      <c r="P12" s="1">
        <v>12</v>
      </c>
      <c r="Q12" s="2">
        <f>IF(P12="","",ROUND(P12/5,2))</f>
        <v>2.4</v>
      </c>
      <c r="R12" s="1">
        <v>17</v>
      </c>
      <c r="S12" s="2">
        <f>IF(R12="","",ROUND(R12/5,2))</f>
        <v>3.4</v>
      </c>
    </row>
    <row r="14" spans="1:19" ht="28.5" customHeight="1">
      <c r="A14" s="13"/>
      <c r="B14" s="17" t="s">
        <v>23</v>
      </c>
      <c r="C14" s="18"/>
      <c r="D14" s="17" t="s">
        <v>24</v>
      </c>
      <c r="E14" s="18"/>
      <c r="F14" s="17" t="s">
        <v>25</v>
      </c>
      <c r="G14" s="18"/>
      <c r="H14" s="17" t="s">
        <v>26</v>
      </c>
      <c r="I14" s="18"/>
      <c r="J14" s="17" t="s">
        <v>27</v>
      </c>
      <c r="K14" s="18"/>
      <c r="L14" s="17" t="s">
        <v>28</v>
      </c>
      <c r="M14" s="18"/>
      <c r="N14" s="17" t="s">
        <v>29</v>
      </c>
      <c r="O14" s="18"/>
      <c r="P14" s="17" t="s">
        <v>30</v>
      </c>
      <c r="Q14" s="18"/>
      <c r="R14" s="17" t="s">
        <v>31</v>
      </c>
      <c r="S14" s="18"/>
    </row>
    <row r="15" spans="1:19" ht="24" customHeight="1">
      <c r="A15" s="14"/>
      <c r="B15" s="3" t="s">
        <v>1</v>
      </c>
      <c r="C15" s="6" t="s">
        <v>55</v>
      </c>
      <c r="D15" s="3" t="s">
        <v>1</v>
      </c>
      <c r="E15" s="6" t="s">
        <v>55</v>
      </c>
      <c r="F15" s="3" t="s">
        <v>1</v>
      </c>
      <c r="G15" s="6" t="s">
        <v>55</v>
      </c>
      <c r="H15" s="3" t="s">
        <v>1</v>
      </c>
      <c r="I15" s="6" t="s">
        <v>55</v>
      </c>
      <c r="J15" s="3" t="s">
        <v>1</v>
      </c>
      <c r="K15" s="6" t="s">
        <v>55</v>
      </c>
      <c r="L15" s="3" t="s">
        <v>1</v>
      </c>
      <c r="M15" s="6" t="s">
        <v>55</v>
      </c>
      <c r="N15" s="3" t="s">
        <v>1</v>
      </c>
      <c r="O15" s="6" t="s">
        <v>55</v>
      </c>
      <c r="P15" s="3" t="s">
        <v>1</v>
      </c>
      <c r="Q15" s="6" t="s">
        <v>55</v>
      </c>
      <c r="R15" s="3" t="s">
        <v>1</v>
      </c>
      <c r="S15" s="6" t="s">
        <v>55</v>
      </c>
    </row>
    <row r="16" spans="1:19" ht="24" customHeight="1">
      <c r="A16" s="1" t="s">
        <v>2</v>
      </c>
      <c r="B16" s="5">
        <v>1</v>
      </c>
      <c r="C16" s="2">
        <f>IF(B16="","",ROUND(B16/8,2))</f>
        <v>0.13</v>
      </c>
      <c r="D16" s="11">
        <v>2</v>
      </c>
      <c r="E16" s="2">
        <f>IF(D16="","",ROUND(D16/8,2))</f>
        <v>0.25</v>
      </c>
      <c r="F16" s="1">
        <v>0</v>
      </c>
      <c r="G16" s="2">
        <f>IF(F16="","",ROUND(F16/8,2))</f>
        <v>0</v>
      </c>
      <c r="H16" s="1">
        <v>1</v>
      </c>
      <c r="I16" s="2">
        <f>IF(H16="","",ROUND(H16/8,2))</f>
        <v>0.13</v>
      </c>
      <c r="J16" s="1">
        <v>0</v>
      </c>
      <c r="K16" s="2">
        <f>IF(J16="","",ROUND(J16/8,2))</f>
        <v>0</v>
      </c>
      <c r="L16" s="1">
        <v>2</v>
      </c>
      <c r="M16" s="2">
        <f>IF(L16="","",ROUND(L16/8,2))</f>
        <v>0.25</v>
      </c>
      <c r="N16" s="1">
        <v>0</v>
      </c>
      <c r="O16" s="2">
        <f>IF(N16="","",ROUND(N16/8,2))</f>
        <v>0</v>
      </c>
      <c r="P16" s="4">
        <v>0</v>
      </c>
      <c r="Q16" s="2">
        <f>IF(P16="","",ROUND(P16/8,2))</f>
        <v>0</v>
      </c>
      <c r="R16" s="11">
        <v>0</v>
      </c>
      <c r="S16" s="2">
        <v>0</v>
      </c>
    </row>
    <row r="17" spans="1:21" ht="24" customHeight="1">
      <c r="A17" s="9" t="s">
        <v>3</v>
      </c>
      <c r="B17" s="1">
        <v>7</v>
      </c>
      <c r="C17" s="2">
        <f t="shared" ref="C17" si="15">IF(B17="","",ROUND(B17/8,2))</f>
        <v>0.88</v>
      </c>
      <c r="D17" s="1">
        <v>10</v>
      </c>
      <c r="E17" s="2">
        <f t="shared" ref="E17" si="16">IF(D17="","",ROUND(D17/8,2))</f>
        <v>1.25</v>
      </c>
      <c r="F17" s="1">
        <v>8</v>
      </c>
      <c r="G17" s="2">
        <f t="shared" ref="G17" si="17">IF(F17="","",ROUND(F17/8,2))</f>
        <v>1</v>
      </c>
      <c r="H17" s="1">
        <v>17</v>
      </c>
      <c r="I17" s="2">
        <f t="shared" ref="I17" si="18">IF(H17="","",ROUND(H17/8,2))</f>
        <v>2.13</v>
      </c>
      <c r="J17" s="1">
        <v>16</v>
      </c>
      <c r="K17" s="2">
        <f t="shared" ref="K17" si="19">IF(J17="","",ROUND(J17/8,2))</f>
        <v>2</v>
      </c>
      <c r="L17" s="1">
        <v>24</v>
      </c>
      <c r="M17" s="2">
        <f t="shared" ref="M17" si="20">IF(L17="","",ROUND(L17/8,2))</f>
        <v>3</v>
      </c>
      <c r="N17" s="1">
        <v>23</v>
      </c>
      <c r="O17" s="2">
        <f t="shared" ref="O17" si="21">IF(N17="","",ROUND(N17/8,2))</f>
        <v>2.88</v>
      </c>
      <c r="P17" s="1">
        <v>20</v>
      </c>
      <c r="Q17" s="2">
        <f t="shared" ref="Q17" si="22">IF(P17="","",ROUND(P17/8,2))</f>
        <v>2.5</v>
      </c>
      <c r="R17" s="1">
        <v>32</v>
      </c>
      <c r="S17" s="2">
        <v>4</v>
      </c>
    </row>
    <row r="18" spans="1:21" ht="24" customHeight="1">
      <c r="A18" s="1" t="s">
        <v>4</v>
      </c>
      <c r="B18" s="1">
        <v>15</v>
      </c>
      <c r="C18" s="2">
        <f>IF(B18="","",ROUND(B18/5,2))</f>
        <v>3</v>
      </c>
      <c r="D18" s="1">
        <v>16</v>
      </c>
      <c r="E18" s="2">
        <f>IF(D18="","",ROUND(D18/5,2))</f>
        <v>3.2</v>
      </c>
      <c r="F18" s="1">
        <v>22</v>
      </c>
      <c r="G18" s="2">
        <f>IF(F18="","",ROUND(F18/5,2))</f>
        <v>4.4000000000000004</v>
      </c>
      <c r="H18" s="1">
        <v>30</v>
      </c>
      <c r="I18" s="2">
        <f>IF(H18="","",ROUND(H18/5,2))</f>
        <v>6</v>
      </c>
      <c r="J18" s="1">
        <v>14</v>
      </c>
      <c r="K18" s="2">
        <f>IF(J18="","",ROUND(J18/5,2))</f>
        <v>2.8</v>
      </c>
      <c r="L18" s="1">
        <v>16</v>
      </c>
      <c r="M18" s="2">
        <f>IF(L18="","",ROUND(L18/5,2))</f>
        <v>3.2</v>
      </c>
      <c r="N18" s="1">
        <v>9</v>
      </c>
      <c r="O18" s="2">
        <f>IF(N18="","",ROUND(N18/5,2))</f>
        <v>1.8</v>
      </c>
      <c r="P18" s="1">
        <v>10</v>
      </c>
      <c r="Q18" s="2">
        <f>IF(P18="","",ROUND(P18/5,2))</f>
        <v>2</v>
      </c>
      <c r="R18" s="1">
        <v>21</v>
      </c>
      <c r="S18" s="2">
        <v>4.2</v>
      </c>
    </row>
    <row r="20" spans="1:21" ht="28.5" customHeight="1">
      <c r="A20" s="13"/>
      <c r="B20" s="15" t="s">
        <v>32</v>
      </c>
      <c r="C20" s="16"/>
      <c r="D20" s="15" t="s">
        <v>33</v>
      </c>
      <c r="E20" s="16"/>
      <c r="F20" s="15" t="s">
        <v>34</v>
      </c>
      <c r="G20" s="16"/>
      <c r="H20" s="15" t="s">
        <v>35</v>
      </c>
      <c r="I20" s="16"/>
      <c r="J20" s="15" t="s">
        <v>56</v>
      </c>
      <c r="K20" s="16"/>
      <c r="L20" s="15" t="s">
        <v>57</v>
      </c>
      <c r="M20" s="16"/>
      <c r="N20" s="15" t="s">
        <v>36</v>
      </c>
      <c r="O20" s="16"/>
      <c r="P20" s="15" t="s">
        <v>37</v>
      </c>
      <c r="Q20" s="16"/>
      <c r="R20" s="15" t="s">
        <v>38</v>
      </c>
      <c r="S20" s="16"/>
    </row>
    <row r="21" spans="1:21" ht="24" customHeight="1">
      <c r="A21" s="14"/>
      <c r="B21" s="3" t="s">
        <v>1</v>
      </c>
      <c r="C21" s="6" t="s">
        <v>55</v>
      </c>
      <c r="D21" s="3" t="s">
        <v>1</v>
      </c>
      <c r="E21" s="6" t="s">
        <v>55</v>
      </c>
      <c r="F21" s="3" t="s">
        <v>1</v>
      </c>
      <c r="G21" s="6" t="s">
        <v>55</v>
      </c>
      <c r="H21" s="3" t="s">
        <v>1</v>
      </c>
      <c r="I21" s="6" t="s">
        <v>55</v>
      </c>
      <c r="J21" s="3" t="s">
        <v>1</v>
      </c>
      <c r="K21" s="6" t="s">
        <v>55</v>
      </c>
      <c r="L21" s="3" t="s">
        <v>1</v>
      </c>
      <c r="M21" s="6" t="s">
        <v>55</v>
      </c>
      <c r="N21" s="3" t="s">
        <v>1</v>
      </c>
      <c r="O21" s="6" t="s">
        <v>55</v>
      </c>
      <c r="P21" s="3" t="s">
        <v>1</v>
      </c>
      <c r="Q21" s="6" t="s">
        <v>55</v>
      </c>
      <c r="R21" s="3" t="s">
        <v>1</v>
      </c>
      <c r="S21" s="6" t="s">
        <v>55</v>
      </c>
    </row>
    <row r="22" spans="1:21" ht="24" customHeight="1">
      <c r="A22" s="1" t="s">
        <v>2</v>
      </c>
      <c r="B22" s="5">
        <v>2</v>
      </c>
      <c r="C22" s="2">
        <v>0.25</v>
      </c>
      <c r="D22" s="11">
        <v>0</v>
      </c>
      <c r="E22" s="2">
        <f>IF(D22="","",ROUND(D22/8,2))</f>
        <v>0</v>
      </c>
      <c r="F22" s="1">
        <v>0</v>
      </c>
      <c r="G22" s="2">
        <f>IF(F22="","",ROUND(F22/8,2))</f>
        <v>0</v>
      </c>
      <c r="H22" s="1">
        <v>0</v>
      </c>
      <c r="I22" s="2">
        <f>IF(H22="","",ROUND(H22/8,2))</f>
        <v>0</v>
      </c>
      <c r="J22" s="1">
        <v>0</v>
      </c>
      <c r="K22" s="2">
        <f>IF(J22="","",ROUND(J22/8,2))</f>
        <v>0</v>
      </c>
      <c r="L22" s="1">
        <v>0</v>
      </c>
      <c r="M22" s="2">
        <f>IF(L22="","",ROUND(L22/8,2))</f>
        <v>0</v>
      </c>
      <c r="N22" s="1">
        <v>0</v>
      </c>
      <c r="O22" s="2">
        <f>IF(N22="","",ROUND(N22/8,2))</f>
        <v>0</v>
      </c>
      <c r="P22" s="11">
        <v>0</v>
      </c>
      <c r="Q22" s="2">
        <f>IF(P22="","",ROUND(P22/8,2))</f>
        <v>0</v>
      </c>
      <c r="R22" s="11">
        <v>0</v>
      </c>
      <c r="S22" s="2">
        <f>IF(R22="","",ROUND(R22/8,2))</f>
        <v>0</v>
      </c>
    </row>
    <row r="23" spans="1:21" ht="24" customHeight="1">
      <c r="A23" s="9" t="s">
        <v>3</v>
      </c>
      <c r="B23" s="1">
        <v>51</v>
      </c>
      <c r="C23" s="2">
        <v>6.375</v>
      </c>
      <c r="D23" s="1">
        <v>58</v>
      </c>
      <c r="E23" s="2">
        <f t="shared" ref="E23" si="23">IF(D23="","",ROUND(D23/8,2))</f>
        <v>7.25</v>
      </c>
      <c r="F23" s="1">
        <v>80</v>
      </c>
      <c r="G23" s="2">
        <f t="shared" ref="G23" si="24">IF(F23="","",ROUND(F23/8,2))</f>
        <v>10</v>
      </c>
      <c r="H23" s="1">
        <v>91</v>
      </c>
      <c r="I23" s="2">
        <f t="shared" ref="I23" si="25">IF(H23="","",ROUND(H23/8,2))</f>
        <v>11.38</v>
      </c>
      <c r="J23" s="1">
        <v>42</v>
      </c>
      <c r="K23" s="2">
        <f>IF(J23="","",ROUND(J23/6,2))</f>
        <v>7</v>
      </c>
      <c r="L23" s="1">
        <v>22</v>
      </c>
      <c r="M23" s="2">
        <f>IF(L23="","",ROUND(L23/7,2))</f>
        <v>3.14</v>
      </c>
      <c r="N23" s="1">
        <v>48</v>
      </c>
      <c r="O23" s="2">
        <f t="shared" ref="O23" si="26">IF(N23="","",ROUND(N23/8,2))</f>
        <v>6</v>
      </c>
      <c r="P23" s="1">
        <v>46</v>
      </c>
      <c r="Q23" s="2">
        <f t="shared" ref="Q23" si="27">IF(P23="","",ROUND(P23/8,2))</f>
        <v>5.75</v>
      </c>
      <c r="R23" s="1">
        <v>42</v>
      </c>
      <c r="S23" s="2">
        <v>5.25</v>
      </c>
    </row>
    <row r="24" spans="1:21" ht="24" customHeight="1">
      <c r="A24" s="1" t="s">
        <v>4</v>
      </c>
      <c r="B24" s="1">
        <v>24</v>
      </c>
      <c r="C24" s="2">
        <v>4.8</v>
      </c>
      <c r="D24" s="1">
        <v>21</v>
      </c>
      <c r="E24" s="2">
        <f>IF(D24="","",ROUND(D24/5,2))</f>
        <v>4.2</v>
      </c>
      <c r="F24" s="1">
        <v>16</v>
      </c>
      <c r="G24" s="2">
        <f>IF(F24="","",ROUND(F24/5,2))</f>
        <v>3.2</v>
      </c>
      <c r="H24" s="1">
        <v>19</v>
      </c>
      <c r="I24" s="2">
        <f>IF(H24="","",ROUND(H24/5,2))</f>
        <v>3.8</v>
      </c>
      <c r="J24" s="1">
        <v>9</v>
      </c>
      <c r="K24" s="2">
        <f>IF(J24="","",ROUND(J24/4,2))</f>
        <v>2.25</v>
      </c>
      <c r="L24" s="1">
        <v>1</v>
      </c>
      <c r="M24" s="2">
        <f>IF(L24="","",ROUND(L24/4,2))</f>
        <v>0.25</v>
      </c>
      <c r="N24" s="1">
        <v>15</v>
      </c>
      <c r="O24" s="2">
        <f>IF(N24="","",ROUND(N24/5,2))</f>
        <v>3</v>
      </c>
      <c r="P24" s="1">
        <v>13</v>
      </c>
      <c r="Q24" s="2">
        <f>IF(P24="","",ROUND(P24/5,2))</f>
        <v>2.6</v>
      </c>
      <c r="R24" s="1">
        <v>14</v>
      </c>
      <c r="S24" s="2">
        <f>IF(R24="","",ROUND(R24/5,2))</f>
        <v>2.8</v>
      </c>
    </row>
    <row r="25" spans="1:21">
      <c r="J25" s="19" t="s">
        <v>58</v>
      </c>
      <c r="K25" s="19"/>
      <c r="L25" s="19"/>
      <c r="M25" s="19"/>
      <c r="U25" s="12"/>
    </row>
    <row r="26" spans="1:21" ht="28.5" customHeight="1">
      <c r="A26" s="13"/>
      <c r="B26" s="17" t="s">
        <v>39</v>
      </c>
      <c r="C26" s="18"/>
      <c r="D26" s="17" t="s">
        <v>40</v>
      </c>
      <c r="E26" s="18"/>
      <c r="F26" s="17" t="s">
        <v>41</v>
      </c>
      <c r="G26" s="18"/>
      <c r="H26" s="17" t="s">
        <v>42</v>
      </c>
      <c r="I26" s="18"/>
      <c r="J26" s="17" t="s">
        <v>43</v>
      </c>
      <c r="K26" s="18"/>
      <c r="L26" s="17" t="s">
        <v>44</v>
      </c>
      <c r="M26" s="18"/>
      <c r="N26" s="17" t="s">
        <v>45</v>
      </c>
      <c r="O26" s="18"/>
      <c r="P26" s="17" t="s">
        <v>46</v>
      </c>
      <c r="Q26" s="18"/>
      <c r="R26" s="17" t="s">
        <v>47</v>
      </c>
      <c r="S26" s="18"/>
    </row>
    <row r="27" spans="1:21" ht="24" customHeight="1">
      <c r="A27" s="14"/>
      <c r="B27" s="3" t="s">
        <v>1</v>
      </c>
      <c r="C27" s="6" t="s">
        <v>55</v>
      </c>
      <c r="D27" s="3" t="s">
        <v>1</v>
      </c>
      <c r="E27" s="6" t="s">
        <v>55</v>
      </c>
      <c r="F27" s="3" t="s">
        <v>1</v>
      </c>
      <c r="G27" s="6" t="s">
        <v>55</v>
      </c>
      <c r="H27" s="3" t="s">
        <v>1</v>
      </c>
      <c r="I27" s="6" t="s">
        <v>55</v>
      </c>
      <c r="J27" s="3" t="s">
        <v>1</v>
      </c>
      <c r="K27" s="6" t="s">
        <v>55</v>
      </c>
      <c r="L27" s="3" t="s">
        <v>1</v>
      </c>
      <c r="M27" s="6" t="s">
        <v>55</v>
      </c>
      <c r="N27" s="3" t="s">
        <v>1</v>
      </c>
      <c r="O27" s="6" t="s">
        <v>55</v>
      </c>
      <c r="P27" s="3" t="s">
        <v>1</v>
      </c>
      <c r="Q27" s="6" t="s">
        <v>55</v>
      </c>
      <c r="R27" s="3" t="s">
        <v>1</v>
      </c>
      <c r="S27" s="6" t="s">
        <v>55</v>
      </c>
    </row>
    <row r="28" spans="1:21" ht="24" customHeight="1">
      <c r="A28" s="1" t="s">
        <v>2</v>
      </c>
      <c r="B28" s="5">
        <v>0</v>
      </c>
      <c r="C28" s="2">
        <f>IF(B28="","",ROUND(B28/8,2))</f>
        <v>0</v>
      </c>
      <c r="D28" s="11">
        <v>0</v>
      </c>
      <c r="E28" s="2">
        <f>IF(D28="","",ROUND(D28/8,2))</f>
        <v>0</v>
      </c>
      <c r="F28" s="1">
        <v>1</v>
      </c>
      <c r="G28" s="2">
        <f>IF(F28="","",ROUND(F28/8,2))</f>
        <v>0.13</v>
      </c>
      <c r="H28" s="1">
        <v>2</v>
      </c>
      <c r="I28" s="2">
        <f>IF(H28="","",ROUND(H28/8,2))</f>
        <v>0.25</v>
      </c>
      <c r="J28" s="1">
        <v>9</v>
      </c>
      <c r="K28" s="2">
        <f>IF(J28="","",ROUND(J28/8,2))</f>
        <v>1.1299999999999999</v>
      </c>
      <c r="L28" s="1">
        <v>1</v>
      </c>
      <c r="M28" s="2">
        <f>IF(L28="","",ROUND(L28/8,2))</f>
        <v>0.13</v>
      </c>
      <c r="N28" s="1">
        <v>5</v>
      </c>
      <c r="O28" s="2">
        <f>IF(N28="","",ROUND(N28/8,2))</f>
        <v>0.63</v>
      </c>
      <c r="P28" s="11">
        <v>20</v>
      </c>
      <c r="Q28" s="2">
        <f>IF(P28="","",ROUND(P28/8,2))</f>
        <v>2.5</v>
      </c>
      <c r="R28" s="11">
        <v>5</v>
      </c>
      <c r="S28" s="2">
        <f>IF(R28="","",ROUND(R28/8,2))</f>
        <v>0.63</v>
      </c>
    </row>
    <row r="29" spans="1:21" ht="24" customHeight="1">
      <c r="A29" s="9" t="s">
        <v>3</v>
      </c>
      <c r="B29" s="1">
        <v>46</v>
      </c>
      <c r="C29" s="2">
        <f t="shared" ref="C29" si="28">IF(B29="","",ROUND(B29/8,2))</f>
        <v>5.75</v>
      </c>
      <c r="D29" s="1">
        <v>36</v>
      </c>
      <c r="E29" s="2">
        <f t="shared" ref="E29" si="29">IF(D29="","",ROUND(D29/8,2))</f>
        <v>4.5</v>
      </c>
      <c r="F29" s="1">
        <v>18</v>
      </c>
      <c r="G29" s="2">
        <f t="shared" ref="G29" si="30">IF(F29="","",ROUND(F29/8,2))</f>
        <v>2.25</v>
      </c>
      <c r="H29" s="1">
        <v>25</v>
      </c>
      <c r="I29" s="2">
        <f t="shared" ref="I29" si="31">IF(H29="","",ROUND(H29/8,2))</f>
        <v>3.13</v>
      </c>
      <c r="J29" s="1">
        <v>13</v>
      </c>
      <c r="K29" s="2">
        <f t="shared" ref="K29" si="32">IF(J29="","",ROUND(J29/8,2))</f>
        <v>1.63</v>
      </c>
      <c r="L29" s="1">
        <v>21</v>
      </c>
      <c r="M29" s="2">
        <f t="shared" ref="M29" si="33">IF(L29="","",ROUND(L29/8,2))</f>
        <v>2.63</v>
      </c>
      <c r="N29" s="1">
        <v>11</v>
      </c>
      <c r="O29" s="2">
        <f t="shared" ref="O29" si="34">IF(N29="","",ROUND(N29/8,2))</f>
        <v>1.38</v>
      </c>
      <c r="P29" s="11">
        <v>20</v>
      </c>
      <c r="Q29" s="2">
        <f t="shared" ref="Q29" si="35">IF(P29="","",ROUND(P29/8,2))</f>
        <v>2.5</v>
      </c>
      <c r="R29" s="1">
        <v>14</v>
      </c>
      <c r="S29" s="2">
        <f t="shared" ref="S29" si="36">IF(R29="","",ROUND(R29/8,2))</f>
        <v>1.75</v>
      </c>
    </row>
    <row r="30" spans="1:21" ht="24" customHeight="1">
      <c r="A30" s="1" t="s">
        <v>4</v>
      </c>
      <c r="B30" s="1">
        <v>19</v>
      </c>
      <c r="C30" s="2">
        <f>IF(B30="","",ROUND(B30/5,2))</f>
        <v>3.8</v>
      </c>
      <c r="D30" s="1">
        <v>20</v>
      </c>
      <c r="E30" s="2">
        <f>IF(D30="","",ROUND(D30/5,2))</f>
        <v>4</v>
      </c>
      <c r="F30" s="1">
        <v>8</v>
      </c>
      <c r="G30" s="2">
        <f>IF(F30="","",ROUND(F30/5,2))</f>
        <v>1.6</v>
      </c>
      <c r="H30" s="1">
        <v>25</v>
      </c>
      <c r="I30" s="2">
        <f>IF(H30="","",ROUND(H30/5,2))</f>
        <v>5</v>
      </c>
      <c r="J30" s="1">
        <v>22</v>
      </c>
      <c r="K30" s="2">
        <f>IF(J30="","",ROUND(J30/5,2))</f>
        <v>4.4000000000000004</v>
      </c>
      <c r="L30" s="1">
        <v>10</v>
      </c>
      <c r="M30" s="2">
        <f>IF(L30="","",ROUND(L30/5,2))</f>
        <v>2</v>
      </c>
      <c r="N30" s="1">
        <v>13</v>
      </c>
      <c r="O30" s="2">
        <f>IF(N30="","",ROUND(N30/5,2))</f>
        <v>2.6</v>
      </c>
      <c r="P30" s="1">
        <v>14</v>
      </c>
      <c r="Q30" s="2">
        <f>IF(P30="","",ROUND(P30/5,2))</f>
        <v>2.8</v>
      </c>
      <c r="R30" s="1">
        <v>18</v>
      </c>
      <c r="S30" s="2">
        <f>IF(R30="","",ROUND(R30/5,2))</f>
        <v>3.6</v>
      </c>
    </row>
    <row r="32" spans="1:21" ht="28.5" customHeight="1">
      <c r="A32" s="13"/>
      <c r="B32" s="15" t="s">
        <v>48</v>
      </c>
      <c r="C32" s="16"/>
      <c r="D32" s="15" t="s">
        <v>49</v>
      </c>
      <c r="E32" s="16"/>
      <c r="F32" s="15" t="s">
        <v>50</v>
      </c>
      <c r="G32" s="16"/>
      <c r="H32" s="15" t="s">
        <v>51</v>
      </c>
      <c r="I32" s="16"/>
      <c r="J32" s="15" t="s">
        <v>52</v>
      </c>
      <c r="K32" s="16"/>
      <c r="L32" s="15" t="s">
        <v>53</v>
      </c>
      <c r="M32" s="16"/>
      <c r="N32" s="15" t="s">
        <v>54</v>
      </c>
      <c r="O32" s="16"/>
      <c r="P32" s="15"/>
      <c r="Q32" s="16"/>
      <c r="R32" s="15"/>
      <c r="S32" s="16"/>
    </row>
    <row r="33" spans="1:19" ht="24" customHeight="1">
      <c r="A33" s="14"/>
      <c r="B33" s="3" t="s">
        <v>1</v>
      </c>
      <c r="C33" s="6" t="s">
        <v>55</v>
      </c>
      <c r="D33" s="3" t="s">
        <v>1</v>
      </c>
      <c r="E33" s="6" t="s">
        <v>55</v>
      </c>
      <c r="F33" s="3" t="s">
        <v>1</v>
      </c>
      <c r="G33" s="6" t="s">
        <v>55</v>
      </c>
      <c r="H33" s="3" t="s">
        <v>1</v>
      </c>
      <c r="I33" s="6" t="s">
        <v>55</v>
      </c>
      <c r="J33" s="3" t="s">
        <v>1</v>
      </c>
      <c r="K33" s="6" t="s">
        <v>55</v>
      </c>
      <c r="L33" s="3" t="s">
        <v>1</v>
      </c>
      <c r="M33" s="6" t="s">
        <v>55</v>
      </c>
      <c r="N33" s="3" t="s">
        <v>1</v>
      </c>
      <c r="O33" s="6" t="s">
        <v>55</v>
      </c>
      <c r="P33" s="3"/>
      <c r="Q33" s="6"/>
      <c r="R33" s="3"/>
      <c r="S33" s="6"/>
    </row>
    <row r="34" spans="1:19" ht="24" customHeight="1">
      <c r="A34" s="1" t="s">
        <v>2</v>
      </c>
      <c r="B34" s="5">
        <v>3</v>
      </c>
      <c r="C34" s="2">
        <f>IF(B34="","",ROUND(B34/8,2))</f>
        <v>0.38</v>
      </c>
      <c r="D34" s="11">
        <v>8</v>
      </c>
      <c r="E34" s="2">
        <f>IF(D34="","",ROUND(D34/8,2))</f>
        <v>1</v>
      </c>
      <c r="F34" s="1">
        <v>18</v>
      </c>
      <c r="G34" s="2">
        <f>IF(F34="","",ROUND(F34/8,2))</f>
        <v>2.25</v>
      </c>
      <c r="H34" s="1">
        <v>55</v>
      </c>
      <c r="I34" s="2">
        <f>IF(H34="","",ROUND(H34/8,2))</f>
        <v>6.88</v>
      </c>
      <c r="J34" s="1">
        <v>145</v>
      </c>
      <c r="K34" s="2">
        <f>IF(J34="","",ROUND(J34/8,2))</f>
        <v>18.13</v>
      </c>
      <c r="L34" s="1">
        <v>301</v>
      </c>
      <c r="M34" s="2">
        <f>IF(L34="","",ROUND(L34/8,2))</f>
        <v>37.630000000000003</v>
      </c>
      <c r="N34" s="1">
        <v>415</v>
      </c>
      <c r="O34" s="2">
        <f>IF(N34="","",ROUND(N34/8,2))</f>
        <v>51.88</v>
      </c>
      <c r="P34" s="4"/>
      <c r="Q34" s="2" t="str">
        <f>IF(P34="","",ROUND(P34/8,2))</f>
        <v/>
      </c>
      <c r="R34" s="4"/>
      <c r="S34" s="2" t="str">
        <f>IF(R34="","",ROUND(R34/8,2))</f>
        <v/>
      </c>
    </row>
    <row r="35" spans="1:19" ht="24" customHeight="1">
      <c r="A35" s="9" t="s">
        <v>3</v>
      </c>
      <c r="B35" s="1">
        <v>25</v>
      </c>
      <c r="C35" s="2">
        <f t="shared" ref="C35" si="37">IF(B35="","",ROUND(B35/8,2))</f>
        <v>3.13</v>
      </c>
      <c r="D35" s="1">
        <v>10</v>
      </c>
      <c r="E35" s="2">
        <f t="shared" ref="E35" si="38">IF(D35="","",ROUND(D35/8,2))</f>
        <v>1.25</v>
      </c>
      <c r="F35" s="1">
        <v>21</v>
      </c>
      <c r="G35" s="2">
        <f t="shared" ref="G35" si="39">IF(F35="","",ROUND(F35/8,2))</f>
        <v>2.63</v>
      </c>
      <c r="H35" s="1">
        <v>39</v>
      </c>
      <c r="I35" s="2">
        <f t="shared" ref="I35" si="40">IF(H35="","",ROUND(H35/8,2))</f>
        <v>4.88</v>
      </c>
      <c r="J35" s="1">
        <v>30</v>
      </c>
      <c r="K35" s="2">
        <f t="shared" ref="K35" si="41">IF(J35="","",ROUND(J35/8,2))</f>
        <v>3.75</v>
      </c>
      <c r="L35" s="1">
        <v>53</v>
      </c>
      <c r="M35" s="2">
        <f t="shared" ref="M35" si="42">IF(L35="","",ROUND(L35/8,2))</f>
        <v>6.63</v>
      </c>
      <c r="N35" s="1">
        <v>48</v>
      </c>
      <c r="O35" s="2">
        <f t="shared" ref="O35" si="43">IF(N35="","",ROUND(N35/8,2))</f>
        <v>6</v>
      </c>
      <c r="P35" s="1"/>
      <c r="Q35" s="2" t="str">
        <f t="shared" ref="Q35" si="44">IF(P35="","",ROUND(P35/8,2))</f>
        <v/>
      </c>
      <c r="R35" s="1"/>
      <c r="S35" s="2" t="str">
        <f t="shared" ref="S35" si="45">IF(R35="","",ROUND(R35/8,2))</f>
        <v/>
      </c>
    </row>
    <row r="36" spans="1:19" ht="24" customHeight="1">
      <c r="A36" s="1" t="s">
        <v>4</v>
      </c>
      <c r="B36" s="1">
        <v>22</v>
      </c>
      <c r="C36" s="2">
        <f>IF(B36="","",ROUND(B36/5,2))</f>
        <v>4.4000000000000004</v>
      </c>
      <c r="D36" s="1">
        <v>10</v>
      </c>
      <c r="E36" s="2">
        <f>IF(D36="","",ROUND(D36/5,2))</f>
        <v>2</v>
      </c>
      <c r="F36" s="1">
        <v>15</v>
      </c>
      <c r="G36" s="2">
        <f>IF(F36="","",ROUND(F36/5,2))</f>
        <v>3</v>
      </c>
      <c r="H36" s="1">
        <v>25</v>
      </c>
      <c r="I36" s="2">
        <f>IF(H36="","",ROUND(H36/5,2))</f>
        <v>5</v>
      </c>
      <c r="J36" s="1">
        <v>24</v>
      </c>
      <c r="K36" s="2">
        <f>IF(J36="","",ROUND(J36/5,2))</f>
        <v>4.8</v>
      </c>
      <c r="L36" s="1">
        <v>33</v>
      </c>
      <c r="M36" s="2">
        <f>IF(L36="","",ROUND(L36/5,2))</f>
        <v>6.6</v>
      </c>
      <c r="N36" s="1">
        <v>33</v>
      </c>
      <c r="O36" s="2">
        <f>IF(N36="","",ROUND(N36/5,2))</f>
        <v>6.6</v>
      </c>
      <c r="P36" s="1"/>
      <c r="Q36" s="2" t="str">
        <f>IF(P36="","",ROUND(P36/5,2))</f>
        <v/>
      </c>
      <c r="R36" s="1"/>
      <c r="S36" s="2" t="str">
        <f>IF(R36="","",ROUND(R36/5,2))</f>
        <v/>
      </c>
    </row>
  </sheetData>
  <mergeCells count="61">
    <mergeCell ref="L2:M2"/>
    <mergeCell ref="N2:O2"/>
    <mergeCell ref="P2:Q2"/>
    <mergeCell ref="R2:S2"/>
    <mergeCell ref="A8:A9"/>
    <mergeCell ref="B8:C8"/>
    <mergeCell ref="D8:E8"/>
    <mergeCell ref="F8:G8"/>
    <mergeCell ref="H8:I8"/>
    <mergeCell ref="J8:K8"/>
    <mergeCell ref="A2:A3"/>
    <mergeCell ref="B2:C2"/>
    <mergeCell ref="D2:E2"/>
    <mergeCell ref="F2:G2"/>
    <mergeCell ref="H2:I2"/>
    <mergeCell ref="J2:K2"/>
    <mergeCell ref="L8:M8"/>
    <mergeCell ref="N8:O8"/>
    <mergeCell ref="P8:Q8"/>
    <mergeCell ref="R8:S8"/>
    <mergeCell ref="A14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A20:A21"/>
    <mergeCell ref="B20:C20"/>
    <mergeCell ref="D20:E20"/>
    <mergeCell ref="F20:G20"/>
    <mergeCell ref="H20:I20"/>
    <mergeCell ref="A26:A27"/>
    <mergeCell ref="B26:C26"/>
    <mergeCell ref="D26:E26"/>
    <mergeCell ref="F26:G26"/>
    <mergeCell ref="H26:I26"/>
    <mergeCell ref="J32:K32"/>
    <mergeCell ref="L20:M20"/>
    <mergeCell ref="N20:O20"/>
    <mergeCell ref="P20:Q20"/>
    <mergeCell ref="R20:S20"/>
    <mergeCell ref="J26:K26"/>
    <mergeCell ref="L32:M32"/>
    <mergeCell ref="N32:O32"/>
    <mergeCell ref="P32:Q32"/>
    <mergeCell ref="R32:S32"/>
    <mergeCell ref="L26:M26"/>
    <mergeCell ref="N26:O26"/>
    <mergeCell ref="P26:Q26"/>
    <mergeCell ref="R26:S26"/>
    <mergeCell ref="J20:K20"/>
    <mergeCell ref="J25:M25"/>
    <mergeCell ref="A32:A33"/>
    <mergeCell ref="B32:C32"/>
    <mergeCell ref="D32:E32"/>
    <mergeCell ref="F32:G32"/>
    <mergeCell ref="H32:I32"/>
  </mergeCells>
  <phoneticPr fontId="1"/>
  <pageMargins left="0.31496062992125984" right="0.31496062992125984" top="0.55118110236220474" bottom="0.55118110236220474" header="0.31496062992125984" footer="0.31496062992125984"/>
  <pageSetup paperSize="9" scale="9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2024-01-24T02:05:04Z</dcterms:created>
  <dcterms:modified xsi:type="dcterms:W3CDTF">2025-01-08T07:19:37Z</dcterms:modified>
</cp:coreProperties>
</file>